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yen.lum\Desktop\Festive\"/>
    </mc:Choice>
  </mc:AlternateContent>
  <xr:revisionPtr revIDLastSave="0" documentId="13_ncr:1_{2D562DDF-4949-42B3-9883-620CA083C4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 Order Form" sheetId="7" r:id="rId1"/>
    <sheet name="Dropdown" sheetId="6" state="hidden" r:id="rId2"/>
  </sheets>
  <definedNames>
    <definedName name="_xlnm.Print_Area" localSheetId="0">'2026 Order Form'!$A$1:$AD$61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1" i="7" l="1" a="1"/>
  <c r="AC31" i="7" s="1"/>
  <c r="AC30" i="7" a="1"/>
  <c r="AC30" i="7" s="1"/>
  <c r="AC29" i="7" a="1"/>
  <c r="AC29" i="7" s="1"/>
  <c r="AC28" i="7" a="1"/>
  <c r="AC28" i="7" s="1"/>
  <c r="AC27" i="7" a="1"/>
  <c r="AC27" i="7" s="1"/>
  <c r="AC26" i="7" l="1" a="1"/>
  <c r="AC12" i="7"/>
  <c r="AC13" i="7"/>
  <c r="AC14" i="7"/>
  <c r="AC15" i="7"/>
  <c r="AC16" i="7"/>
  <c r="AC11" i="7"/>
  <c r="AC33" i="7" l="1"/>
  <c r="AC35" i="7" s="1"/>
  <c r="AC36" i="7" l="1"/>
  <c r="AC26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<sst xmlns="http://schemas.openxmlformats.org/spreadsheetml/2006/main" count="149" uniqueCount="134">
  <si>
    <t>Address:</t>
  </si>
  <si>
    <t xml:space="preserve">Company Name: </t>
  </si>
  <si>
    <t xml:space="preserve">Delivery Address: </t>
  </si>
  <si>
    <t>Tel:</t>
  </si>
  <si>
    <t>Pure Lotus Paste Double Yolk</t>
  </si>
  <si>
    <t>TERMS &amp; CONDITION</t>
  </si>
  <si>
    <t>Email Address:</t>
  </si>
  <si>
    <t>Delivery Charge (if applicable)</t>
  </si>
  <si>
    <t xml:space="preserve">White Lotus Paste </t>
  </si>
  <si>
    <t xml:space="preserve">HP                         </t>
  </si>
  <si>
    <t>: 9645 1055</t>
  </si>
  <si>
    <t xml:space="preserve">Contact Hotline       </t>
  </si>
  <si>
    <t>Postal Code:</t>
  </si>
  <si>
    <t>PayNow / Bank Transfer</t>
  </si>
  <si>
    <t xml:space="preserve">• Cancellation/Postponed within 48 hours (exclude Sundays and Public Holidays) before delivery will be subjected to a  fee of 50% of the amount ordered. </t>
  </si>
  <si>
    <t xml:space="preserve">• Cancellation/Postponed less than 48 hours notice (exclude Sundays and Public Holidays) before delivery will be subjected to a fee of 100% of the amount ordered. </t>
  </si>
  <si>
    <t>Promotion Period</t>
  </si>
  <si>
    <t>Pre-order discount (any quantity)</t>
  </si>
  <si>
    <t>Early bird discount (any quantity)</t>
  </si>
  <si>
    <t>SPECIAL DISCOUNT</t>
  </si>
  <si>
    <t>Discount (%)</t>
  </si>
  <si>
    <t>: 6216 3554 / 6216 3516 / 6216 3501</t>
  </si>
  <si>
    <t>White Lotus Paste Double Yolk</t>
  </si>
  <si>
    <t xml:space="preserve">Pure Lotus Paste </t>
  </si>
  <si>
    <t>27 Jul 2026 – 16 Aug 2026</t>
  </si>
  <si>
    <t>17 Aug 2026 – 31 Aug 2026</t>
  </si>
  <si>
    <t>Email</t>
  </si>
  <si>
    <t>: sales@polarpuffs.com.sg</t>
  </si>
  <si>
    <t>Simply place your orders through</t>
  </si>
  <si>
    <t>Total</t>
  </si>
  <si>
    <t>MOONCAKES  - CORPORATE SALES ORDER FORM 2026</t>
  </si>
  <si>
    <t>• Additional Charge: $10.00 (Delivery to Sentosa &amp; Jurong Island)</t>
  </si>
  <si>
    <t>• Any amendments must be informed 2 working days in advance.</t>
  </si>
  <si>
    <t xml:space="preserve">• Polar Puffs &amp; Cakes shall not be liable for deliveries late due to unforeseen circumstances such as bad weather or vehicle failure. We thank you for your kind understanding.   </t>
  </si>
  <si>
    <t>Delivery:</t>
  </si>
  <si>
    <t>Sub-Total</t>
  </si>
  <si>
    <t>Discount (if applicable)</t>
  </si>
  <si>
    <t>7am - 9am</t>
  </si>
  <si>
    <t xml:space="preserve">9am - 11am </t>
  </si>
  <si>
    <t>12pm - 2pm</t>
  </si>
  <si>
    <t>2pm - 4pm</t>
  </si>
  <si>
    <t>4pm - 6pm</t>
  </si>
  <si>
    <t>Gift Box - 2pcs</t>
  </si>
  <si>
    <t>Gift Box - 4pcs</t>
  </si>
  <si>
    <t>Gift Box - 6pcs</t>
  </si>
  <si>
    <t>Gift Box - 12pcs</t>
  </si>
  <si>
    <t>Qty
(Box)</t>
  </si>
  <si>
    <t>Ala Carte (with individual box)</t>
  </si>
  <si>
    <t>(Please select)</t>
  </si>
  <si>
    <t>Order Line 1</t>
  </si>
  <si>
    <t>Order Line 2</t>
  </si>
  <si>
    <t>Order Line 3</t>
  </si>
  <si>
    <t>Order Line 4</t>
  </si>
  <si>
    <t>Order Line 5</t>
  </si>
  <si>
    <t>Sample Order</t>
  </si>
  <si>
    <t>Ala Carte (with Polar Box)</t>
  </si>
  <si>
    <t>Durian</t>
  </si>
  <si>
    <t>Double Chocolate</t>
  </si>
  <si>
    <t>Lychee</t>
  </si>
  <si>
    <t>Pandan</t>
  </si>
  <si>
    <t>Peach Oolong</t>
  </si>
  <si>
    <t>Mango</t>
  </si>
  <si>
    <t>Description</t>
  </si>
  <si>
    <r>
      <t xml:space="preserve">Box Type
</t>
    </r>
    <r>
      <rPr>
        <i/>
        <sz val="12"/>
        <rFont val="Arial Narrow"/>
        <family val="2"/>
      </rPr>
      <t>(Select from dropdown)</t>
    </r>
  </si>
  <si>
    <r>
      <t>Mix &amp; Match Selection</t>
    </r>
    <r>
      <rPr>
        <sz val="12"/>
        <rFont val="Arial Narrow"/>
        <family val="2"/>
      </rPr>
      <t xml:space="preserve"> </t>
    </r>
    <r>
      <rPr>
        <i/>
        <sz val="12"/>
        <rFont val="Arial Narrow"/>
        <family val="2"/>
      </rPr>
      <t>(Input quantity for flavour selected)</t>
    </r>
  </si>
  <si>
    <t>Name:</t>
  </si>
  <si>
    <t>Self-Collection:</t>
  </si>
  <si>
    <r>
      <rPr>
        <b/>
        <u/>
        <sz val="12"/>
        <rFont val="Arial Narrow"/>
        <family val="2"/>
      </rPr>
      <t>BILLING DETAILS</t>
    </r>
    <r>
      <rPr>
        <sz val="12"/>
        <rFont val="Arial Narrow"/>
        <family val="2"/>
      </rPr>
      <t xml:space="preserve"> (Please provide all information, especially contact numbers)</t>
    </r>
  </si>
  <si>
    <r>
      <t>PAYMENT MODE</t>
    </r>
    <r>
      <rPr>
        <u/>
        <sz val="12"/>
        <rFont val="Arial Narrow"/>
        <family val="2"/>
      </rPr>
      <t xml:space="preserve"> (Please tick)</t>
    </r>
  </si>
  <si>
    <r>
      <t xml:space="preserve">SELF-COLLECTION / DELIVERY INSTRUCTION </t>
    </r>
    <r>
      <rPr>
        <u/>
        <sz val="12"/>
        <rFont val="Arial Narrow"/>
        <family val="2"/>
      </rPr>
      <t>(Please tick)</t>
    </r>
  </si>
  <si>
    <t>Line Total 
(SGD)</t>
  </si>
  <si>
    <r>
      <t xml:space="preserve">Snow Skin Mooncake </t>
    </r>
    <r>
      <rPr>
        <b/>
        <sz val="14"/>
        <color theme="0"/>
        <rFont val="Arial Narrow"/>
        <family val="2"/>
      </rPr>
      <t>(Mini)</t>
    </r>
    <r>
      <rPr>
        <b/>
        <sz val="16"/>
        <color theme="0"/>
        <rFont val="Arial Narrow"/>
        <family val="2"/>
      </rPr>
      <t xml:space="preserve">
(Mix and Match)
</t>
    </r>
    <r>
      <rPr>
        <i/>
        <sz val="12"/>
        <color theme="0"/>
        <rFont val="Arial Narrow"/>
        <family val="2"/>
      </rPr>
      <t>*Available in Ala Carte, Gift Box-6pcs, Gift Box-12pcs</t>
    </r>
  </si>
  <si>
    <r>
      <t xml:space="preserve">Traditional Mooncake
(Mix and Match)
</t>
    </r>
    <r>
      <rPr>
        <i/>
        <sz val="12"/>
        <color theme="0"/>
        <rFont val="Arial Narrow"/>
        <family val="2"/>
      </rPr>
      <t>*Available in Ala Carte, Gift Box-2pcs, Gift Box 4-pcs</t>
    </r>
  </si>
  <si>
    <t>Campaign Period</t>
  </si>
  <si>
    <t>Delivery and Collection</t>
  </si>
  <si>
    <t>Last Ordering for Corporate order</t>
  </si>
  <si>
    <t>27 Jul 2026 - 27 Sep 2026</t>
  </si>
  <si>
    <t>18 Sep 2026, 12pm</t>
  </si>
  <si>
    <t>27 Sep 2026 
(except 26 Sep 2026 for collection at One Raffles Place)</t>
  </si>
  <si>
    <t>Ang Mo Kio (AMK) Hub</t>
  </si>
  <si>
    <t>Bedok Mall</t>
  </si>
  <si>
    <t>Bukit Gombak MRT</t>
  </si>
  <si>
    <t>Causeway Point</t>
  </si>
  <si>
    <t>Chinatown Point</t>
  </si>
  <si>
    <t>Clementi Mall</t>
  </si>
  <si>
    <t>Compass One</t>
  </si>
  <si>
    <t>Hougang Mall</t>
  </si>
  <si>
    <t>IMM Building</t>
  </si>
  <si>
    <t>JEM</t>
  </si>
  <si>
    <t>Junction 8</t>
  </si>
  <si>
    <t>Jurong Point</t>
  </si>
  <si>
    <t>KK Women's &amp; Children's Hospital</t>
  </si>
  <si>
    <t>Lavender MRT</t>
  </si>
  <si>
    <t>Lot 1 Shoppers` Mall</t>
  </si>
  <si>
    <t>Mount Alvernia Hospital</t>
  </si>
  <si>
    <t>National University Hospital</t>
  </si>
  <si>
    <t>NEX Shopping Mall</t>
  </si>
  <si>
    <t>North Point Shopping Ctr</t>
  </si>
  <si>
    <t>Novena Square 2</t>
  </si>
  <si>
    <t>Oasis Terraces</t>
  </si>
  <si>
    <t>One Raffles Place</t>
  </si>
  <si>
    <t>Pioneer MRT</t>
  </si>
  <si>
    <t>PLQ Mall</t>
  </si>
  <si>
    <t>Seletar Mall</t>
  </si>
  <si>
    <t>Sembawang Shopping Centre</t>
  </si>
  <si>
    <t>Sengkang General and Community Hospitals</t>
  </si>
  <si>
    <t>Singapore General Hospital</t>
  </si>
  <si>
    <t>Tampines Mall</t>
  </si>
  <si>
    <t>Tan Tock Seng Hospital</t>
  </si>
  <si>
    <t>The Star Vista</t>
  </si>
  <si>
    <t>The Woodleigh Mall</t>
  </si>
  <si>
    <t>Tiong Bahru Plaza</t>
  </si>
  <si>
    <t>VivoCity</t>
  </si>
  <si>
    <t>Waterway Point</t>
  </si>
  <si>
    <t>West Mall</t>
  </si>
  <si>
    <t>White Sands Shopping Centre</t>
  </si>
  <si>
    <t>Woodlands Hospital</t>
  </si>
  <si>
    <t xml:space="preserve">Delivery Date: </t>
  </si>
  <si>
    <t xml:space="preserve">Contact Person 1: </t>
  </si>
  <si>
    <t xml:space="preserve">Contact Person 2: </t>
  </si>
  <si>
    <t xml:space="preserve">Postal Code: </t>
  </si>
  <si>
    <t xml:space="preserve">Contact No: </t>
  </si>
  <si>
    <t xml:space="preserve">Delivery Time Slot: </t>
  </si>
  <si>
    <t xml:space="preserve">Collection Time: </t>
  </si>
  <si>
    <t xml:space="preserve">Collection Date: </t>
  </si>
  <si>
    <t>per piece</t>
  </si>
  <si>
    <t>Last Delivery and Collection</t>
  </si>
  <si>
    <t>from 17 Aug 2026 onwards</t>
  </si>
  <si>
    <t>Mobile Number:</t>
  </si>
  <si>
    <r>
      <t xml:space="preserve">Remark:
</t>
    </r>
    <r>
      <rPr>
        <sz val="12"/>
        <rFont val="Arial Narrow"/>
        <family val="2"/>
      </rPr>
      <t>*Mid-autumn promotion cannot be in conjunction with other promotions, discounts, privilege cards or discount vouchers.
*Prices are inclusive of 9% GST.</t>
    </r>
  </si>
  <si>
    <t>Credit Term (if applicable)</t>
  </si>
  <si>
    <t>• A minimum of 3 working days advance ordering is required for delivery and collection, while stock lasts.</t>
  </si>
  <si>
    <t>• Free delivery for order $160 &amp; above.</t>
  </si>
  <si>
    <t>*For different mix &amp; match combinations, please use a separate order line for each combination.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</si>
</sst>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.00_);_(&quot;$&quot;* \(#,##0.00\);_(&quot;$&quot;* &quot;-&quot;_);_(@_)"/>
    <numFmt numFmtId="167" formatCode="&quot;$&quot;\ \ #,##0.00"/>
  </numFmts>
  <fonts count="4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15"/>
      <name val="Arial Narrow"/>
      <family val="2"/>
    </font>
    <font>
      <b/>
      <sz val="15"/>
      <name val="Arial Narrow"/>
      <family val="2"/>
    </font>
    <font>
      <u/>
      <sz val="11"/>
      <name val="Arial Narrow"/>
      <family val="2"/>
    </font>
    <font>
      <b/>
      <sz val="10"/>
      <color rgb="FFFF0000"/>
      <name val="Arial Narrow"/>
      <family val="2"/>
    </font>
    <font>
      <sz val="10"/>
      <name val="Arial"/>
      <family val="2"/>
    </font>
    <font>
      <b/>
      <sz val="10"/>
      <color theme="0"/>
      <name val="Arial Narrow"/>
      <family val="2"/>
    </font>
    <font>
      <b/>
      <sz val="12"/>
      <color theme="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1"/>
      <color rgb="FF000000"/>
      <name val="Arial Narrow"/>
      <family val="2"/>
    </font>
    <font>
      <i/>
      <sz val="10"/>
      <name val="Arial"/>
      <family val="2"/>
    </font>
    <font>
      <b/>
      <i/>
      <sz val="10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sz val="14"/>
      <name val="Arial Narrow"/>
      <family val="2"/>
    </font>
    <font>
      <b/>
      <sz val="20"/>
      <color theme="0"/>
      <name val="Arial Narrow"/>
      <family val="2"/>
    </font>
    <font>
      <b/>
      <i/>
      <sz val="11"/>
      <name val="Arial Narrow"/>
      <family val="2"/>
    </font>
    <font>
      <i/>
      <sz val="12"/>
      <name val="Arial Narrow"/>
      <family val="2"/>
    </font>
    <font>
      <b/>
      <sz val="14"/>
      <color rgb="FFFF0000"/>
      <name val="Arial Narrow"/>
      <family val="2"/>
    </font>
    <font>
      <b/>
      <u/>
      <sz val="12"/>
      <name val="Arial Narrow"/>
      <family val="2"/>
    </font>
    <font>
      <b/>
      <sz val="14"/>
      <color indexed="9"/>
      <name val="Arial Narrow"/>
      <family val="2"/>
    </font>
    <font>
      <u/>
      <sz val="12"/>
      <name val="Arial Narrow"/>
      <family val="2"/>
    </font>
    <font>
      <i/>
      <sz val="12"/>
      <color theme="0"/>
      <name val="Arial Narrow"/>
      <family val="2"/>
    </font>
    <font>
      <b/>
      <i/>
      <sz val="12"/>
      <color rgb="FFFF0000"/>
      <name val="Arial Narrow"/>
      <family val="2"/>
    </font>
    <font>
      <i/>
      <sz val="14"/>
      <color rgb="FFFF0000"/>
      <name val="Arial Narrow"/>
      <family val="2"/>
    </font>
    <font>
      <b/>
      <u/>
      <sz val="18"/>
      <name val="Arial Narrow"/>
      <family val="2"/>
    </font>
    <font>
      <sz val="14"/>
      <color rgb="FF000000"/>
      <name val="Arial Narrow"/>
      <family val="2"/>
    </font>
    <font>
      <b/>
      <sz val="1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9866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64">
    <xf numFmtId="0" fontId="0" fillId="0" borderId="0" xfId="0"/>
    <xf numFmtId="0" fontId="15" fillId="0" borderId="0" xfId="2" applyFont="1" applyAlignment="1" applyProtection="1">
      <alignment vertical="center"/>
    </xf>
    <xf numFmtId="0" fontId="1" fillId="0" borderId="0" xfId="0" applyFont="1"/>
    <xf numFmtId="9" fontId="0" fillId="0" borderId="0" xfId="0" applyNumberFormat="1"/>
    <xf numFmtId="0" fontId="7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165" fontId="6" fillId="2" borderId="0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6" fontId="9" fillId="0" borderId="0" xfId="0" applyNumberFormat="1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2" fontId="3" fillId="0" borderId="0" xfId="0" applyNumberFormat="1" applyFont="1" applyAlignment="1">
      <alignment vertical="center" wrapText="1"/>
    </xf>
    <xf numFmtId="165" fontId="5" fillId="2" borderId="0" xfId="0" applyNumberFormat="1" applyFont="1" applyFill="1" applyAlignment="1">
      <alignment vertical="center"/>
    </xf>
    <xf numFmtId="164" fontId="5" fillId="2" borderId="0" xfId="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3" fillId="0" borderId="0" xfId="0" applyFont="1"/>
    <xf numFmtId="44" fontId="3" fillId="2" borderId="0" xfId="4" applyFont="1" applyFill="1" applyBorder="1" applyAlignment="1" applyProtection="1">
      <alignment vertical="center" wrapText="1"/>
    </xf>
    <xf numFmtId="44" fontId="4" fillId="0" borderId="0" xfId="4" applyFont="1" applyFill="1" applyBorder="1" applyAlignment="1" applyProtection="1">
      <alignment vertical="center"/>
    </xf>
    <xf numFmtId="44" fontId="4" fillId="0" borderId="0" xfId="4" applyFont="1" applyFill="1" applyBorder="1" applyAlignment="1" applyProtection="1">
      <alignment horizontal="center" vertical="center" wrapText="1"/>
    </xf>
    <xf numFmtId="44" fontId="25" fillId="0" borderId="1" xfId="4" applyFont="1" applyFill="1" applyBorder="1" applyAlignment="1" applyProtection="1">
      <alignment horizontal="center" vertical="center" wrapText="1"/>
    </xf>
    <xf numFmtId="9" fontId="25" fillId="0" borderId="1" xfId="3" applyFont="1" applyFill="1" applyBorder="1" applyAlignment="1" applyProtection="1">
      <alignment horizontal="right" vertical="center" wrapText="1"/>
      <protection locked="0"/>
    </xf>
    <xf numFmtId="44" fontId="5" fillId="0" borderId="0" xfId="4" applyFont="1" applyFill="1" applyBorder="1" applyAlignment="1" applyProtection="1"/>
    <xf numFmtId="0" fontId="6" fillId="0" borderId="2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0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38" fillId="4" borderId="1" xfId="0" applyFont="1" applyFill="1" applyBorder="1" applyAlignment="1">
      <alignment vertical="center"/>
    </xf>
    <xf numFmtId="0" fontId="39" fillId="4" borderId="1" xfId="0" applyFont="1" applyFill="1" applyBorder="1" applyAlignment="1">
      <alignment horizontal="center" vertical="center"/>
    </xf>
    <xf numFmtId="44" fontId="33" fillId="4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44" fontId="25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24" fillId="0" borderId="0" xfId="0" applyFont="1" applyAlignment="1">
      <alignment vertical="center"/>
    </xf>
    <xf numFmtId="9" fontId="25" fillId="0" borderId="1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9" fontId="29" fillId="0" borderId="1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31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16" fillId="0" borderId="0" xfId="0" quotePrefix="1" applyFont="1" applyAlignment="1">
      <alignment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4" fontId="25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29" fillId="0" borderId="0" xfId="0" applyFont="1" applyAlignment="1">
      <alignment vertical="center" wrapText="1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9" fillId="0" borderId="0" xfId="0" applyFont="1" applyAlignment="1">
      <alignment horizontal="left" vertical="center" wrapText="1"/>
    </xf>
    <xf numFmtId="0" fontId="6" fillId="0" borderId="0" xfId="0" quotePrefix="1" applyFont="1" applyAlignment="1">
      <alignment horizontal="right"/>
    </xf>
    <xf numFmtId="0" fontId="6" fillId="0" borderId="0" xfId="0" quotePrefix="1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vertical="top" wrapText="1"/>
    </xf>
    <xf numFmtId="9" fontId="4" fillId="0" borderId="0" xfId="0" applyNumberFormat="1" applyFont="1"/>
    <xf numFmtId="0" fontId="5" fillId="0" borderId="1" xfId="0" applyFont="1" applyBorder="1" applyAlignment="1" applyProtection="1">
      <alignment vertical="center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quotePrefix="1" applyFont="1" applyBorder="1" applyAlignment="1" applyProtection="1">
      <alignment horizontal="left"/>
      <protection locked="0"/>
    </xf>
    <xf numFmtId="0" fontId="41" fillId="0" borderId="1" xfId="0" applyFont="1" applyBorder="1" applyAlignment="1">
      <alignment horizontal="left" vertical="top"/>
    </xf>
    <xf numFmtId="0" fontId="29" fillId="0" borderId="1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29" fillId="0" borderId="1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/>
      <protection locked="0"/>
    </xf>
    <xf numFmtId="0" fontId="41" fillId="0" borderId="1" xfId="0" applyFont="1" applyBorder="1" applyAlignment="1">
      <alignment horizontal="left"/>
    </xf>
    <xf numFmtId="0" fontId="28" fillId="3" borderId="0" xfId="0" applyFont="1" applyFill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44" fontId="5" fillId="0" borderId="12" xfId="4" applyFont="1" applyFill="1" applyBorder="1" applyAlignment="1" applyProtection="1">
      <alignment horizontal="center" wrapText="1"/>
    </xf>
    <xf numFmtId="44" fontId="5" fillId="0" borderId="10" xfId="4" applyFont="1" applyFill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  <protection locked="0"/>
    </xf>
    <xf numFmtId="0" fontId="5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7" fillId="3" borderId="0" xfId="0" applyFont="1" applyFill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8" fillId="3" borderId="1" xfId="0" applyFont="1" applyFill="1" applyBorder="1" applyAlignment="1">
      <alignment horizontal="right" vertical="center" wrapText="1"/>
    </xf>
    <xf numFmtId="0" fontId="29" fillId="2" borderId="4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 wrapText="1"/>
      <protection locked="0"/>
    </xf>
    <xf numFmtId="0" fontId="39" fillId="4" borderId="4" xfId="0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39" fillId="4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wrapText="1"/>
    </xf>
    <xf numFmtId="0" fontId="42" fillId="2" borderId="1" xfId="0" applyFont="1" applyFill="1" applyBorder="1" applyAlignment="1">
      <alignment horizontal="center" wrapText="1"/>
    </xf>
    <xf numFmtId="167" fontId="42" fillId="2" borderId="1" xfId="4" applyNumberFormat="1" applyFont="1" applyFill="1" applyBorder="1" applyAlignment="1" applyProtection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/>
    </xf>
    <xf numFmtId="167" fontId="42" fillId="0" borderId="4" xfId="4" applyNumberFormat="1" applyFont="1" applyBorder="1" applyAlignment="1" applyProtection="1">
      <alignment horizontal="right" vertical="center"/>
    </xf>
    <xf numFmtId="167" fontId="42" fillId="0" borderId="3" xfId="4" applyNumberFormat="1" applyFont="1" applyBorder="1" applyAlignment="1" applyProtection="1">
      <alignment horizontal="right" vertical="center"/>
    </xf>
    <xf numFmtId="167" fontId="42" fillId="0" borderId="3" xfId="4" applyNumberFormat="1" applyFont="1" applyBorder="1" applyAlignment="1" applyProtection="1">
      <alignment horizontal="left" vertical="center"/>
    </xf>
    <xf numFmtId="167" fontId="42" fillId="0" borderId="5" xfId="4" applyNumberFormat="1" applyFont="1" applyBorder="1" applyAlignment="1" applyProtection="1">
      <alignment horizontal="left" vertical="center"/>
    </xf>
    <xf numFmtId="0" fontId="30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0" fontId="4" fillId="0" borderId="0" xfId="0" applyFont="1" applyBorder="1"/>
    <xf numFmtId="0" fontId="6" fillId="0" borderId="3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right" wrapText="1"/>
    </xf>
    <xf numFmtId="0" fontId="10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vertical="top"/>
    </xf>
  </cellXfs>
  <cellStyles count="5">
    <cellStyle name="Comma" xfId="1" builtinId="3"/>
    <cellStyle name="Currency" xfId="4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C29866"/>
      <color rgb="FFEBCE3D"/>
      <color rgb="FFF3DD39"/>
      <color rgb="FFF0D652"/>
      <color rgb="FFE7317F"/>
      <color rgb="FF4A0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138546</xdr:colOff>
      <xdr:row>52</xdr:row>
      <xdr:rowOff>68970</xdr:rowOff>
    </xdr:from>
    <xdr:to>
      <xdr:col>0</xdr:col>
      <xdr:colOff>1071562</xdr:colOff>
      <xdr:row>57</xdr:row>
      <xdr:rowOff>96984</xdr:rowOff>
    </xdr:to>
    <xdr:pic>
      <xdr:nvPicPr>
        <xdr:cNvPr id="2" name="Picture 12" descr="Halal">
          <a:extLst>
            <a:ext uri="{FF2B5EF4-FFF2-40B4-BE49-F238E27FC236}">
              <a16:creationId xmlns:a16="http://schemas.microsoft.com/office/drawing/2014/main" id="{269754EA-CD0A-488A-85E8-3D79CF8150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45" t="8696" r="2609" b="11594"/>
        <a:stretch>
          <a:fillRect/>
        </a:stretch>
      </xdr:blipFill>
      <xdr:spPr bwMode="auto">
        <a:xfrm>
          <a:off x="138546" y="13677814"/>
          <a:ext cx="933016" cy="1040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313645</xdr:colOff>
      <xdr:row>37</xdr:row>
      <xdr:rowOff>158094</xdr:rowOff>
    </xdr:from>
    <xdr:to>
      <xdr:col>28</xdr:col>
      <xdr:colOff>903516</xdr:colOff>
      <xdr:row>46</xdr:row>
      <xdr:rowOff>67733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21F936-3A6B-4C35-A0ED-D0DDB4BA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7445" y="10532180"/>
          <a:ext cx="1526042" cy="1923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203514</xdr:rowOff>
    </xdr:from>
    <xdr:to>
      <xdr:col>1</xdr:col>
      <xdr:colOff>414820</xdr:colOff>
      <xdr:row>2</xdr:row>
      <xdr:rowOff>100541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125776-37CB-458F-9EAB-79088E64F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3514"/>
          <a:ext cx="2102106" cy="648141"/>
        </a:xfrm>
        <a:prstGeom prst="rect">
          <a:avLst/>
        </a:prstGeom>
      </xdr:spPr>
    </xdr:pic>
    <xdr:clientData/>
  </xdr:twoCellAnchor>
  <xdr:twoCellAnchor>
    <xdr:from>
      <xdr:col>0</xdr:col>
      <xdr:colOff>108859</xdr:colOff>
      <xdr:row>2</xdr:row>
      <xdr:rowOff>195945</xdr:rowOff>
    </xdr:from>
    <xdr:to>
      <xdr:col>10</xdr:col>
      <xdr:colOff>698562</xdr:colOff>
      <xdr:row>19</xdr:row>
      <xdr:rowOff>174173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00BA735-76FE-4846-8D7C-03B717E44FC5}"/>
            </a:ext>
          </a:extLst>
        </xdr:cNvPr>
        <xdr:cNvGrpSpPr>
          <a:grpSpLocks noChangeAspect="1"/>
        </xdr:cNvGrpSpPr>
      </xdr:nvGrpSpPr>
      <xdr:grpSpPr>
        <a:xfrm>
          <a:off x="108859" y="947059"/>
          <a:ext cx="6663932" cy="4887685"/>
          <a:chOff x="15240" y="6082055"/>
          <a:chExt cx="6831674" cy="399444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50EBFA2F-48CE-5F68-152D-E1E8996A03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435971" y="7883849"/>
            <a:ext cx="2404978" cy="2190919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3C7C8206-F558-9C18-10EE-31F7A5E316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5866" y="7883849"/>
            <a:ext cx="4345710" cy="2192650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BBF5998C-1BE5-D6C9-5C9E-97F658A3E5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15240" y="6082055"/>
            <a:ext cx="6831674" cy="1729644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83725</xdr:colOff>
      <xdr:row>2</xdr:row>
      <xdr:rowOff>261259</xdr:rowOff>
    </xdr:from>
    <xdr:to>
      <xdr:col>27</xdr:col>
      <xdr:colOff>168934</xdr:colOff>
      <xdr:row>7</xdr:row>
      <xdr:rowOff>163287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880F5CB0-EBB2-DFBF-6585-7BA45EAEEADC}"/>
            </a:ext>
          </a:extLst>
        </xdr:cNvPr>
        <xdr:cNvGrpSpPr>
          <a:grpSpLocks noChangeAspect="1"/>
        </xdr:cNvGrpSpPr>
      </xdr:nvGrpSpPr>
      <xdr:grpSpPr>
        <a:xfrm>
          <a:off x="11034754" y="1012373"/>
          <a:ext cx="4766066" cy="1197428"/>
          <a:chOff x="15748489" y="4933754"/>
          <a:chExt cx="21036911" cy="4836751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CFEC92BC-44A4-9D33-FD78-9FBCC71A13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2" t="48422" r="-532" b="15622"/>
          <a:stretch>
            <a:fillRect/>
          </a:stretch>
        </xdr:blipFill>
        <xdr:spPr>
          <a:xfrm>
            <a:off x="26076369" y="4933754"/>
            <a:ext cx="10709031" cy="4712522"/>
          </a:xfrm>
          <a:prstGeom prst="rect">
            <a:avLst/>
          </a:prstGeom>
        </xdr:spPr>
      </xdr:pic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0052858F-5F44-4CAB-89C9-BED533EC888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626" b="61622"/>
          <a:stretch>
            <a:fillRect/>
          </a:stretch>
        </xdr:blipFill>
        <xdr:spPr>
          <a:xfrm>
            <a:off x="15748489" y="4953578"/>
            <a:ext cx="10709031" cy="4816927"/>
          </a:xfrm>
          <a:prstGeom prst="rect">
            <a:avLst/>
          </a:prstGeom>
        </xdr:spPr>
      </xdr:pic>
    </xdr:grpSp>
    <xdr:clientData/>
  </xdr:twoCellAnchor>
  <xdr:twoCellAnchor editAs="oneCell">
    <xdr:from>
      <xdr:col>16</xdr:col>
      <xdr:colOff>359284</xdr:colOff>
      <xdr:row>18</xdr:row>
      <xdr:rowOff>89921</xdr:rowOff>
    </xdr:from>
    <xdr:to>
      <xdr:col>27</xdr:col>
      <xdr:colOff>361462</xdr:colOff>
      <xdr:row>21</xdr:row>
      <xdr:rowOff>150224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F33D181-272E-0C54-F84E-AD1064D312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955" b="32031"/>
        <a:stretch>
          <a:fillRect/>
        </a:stretch>
      </xdr:blipFill>
      <xdr:spPr>
        <a:xfrm>
          <a:off x="11016398" y="6196807"/>
          <a:ext cx="5151120" cy="909389"/>
        </a:xfrm>
        <a:prstGeom prst="rect">
          <a:avLst/>
        </a:prstGeom>
      </xdr:spPr>
    </xdr:pic>
    <xdr:clientData/>
  </xdr:twoCellAnchor>
  <xdr:twoCellAnchor>
    <xdr:from>
      <xdr:col>12</xdr:col>
      <xdr:colOff>7620</xdr:colOff>
      <xdr:row>2</xdr:row>
      <xdr:rowOff>185057</xdr:rowOff>
    </xdr:from>
    <xdr:to>
      <xdr:col>29</xdr:col>
      <xdr:colOff>250372</xdr:colOff>
      <xdr:row>36</xdr:row>
      <xdr:rowOff>185058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1629461-7C3D-8BB1-78D7-CB974008119A}"/>
            </a:ext>
          </a:extLst>
        </xdr:cNvPr>
        <xdr:cNvSpPr/>
      </xdr:nvSpPr>
      <xdr:spPr>
        <a:xfrm>
          <a:off x="7033260" y="855617"/>
          <a:ext cx="10423072" cy="9456421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>
    <xdr:from>
      <xdr:col>20</xdr:col>
      <xdr:colOff>326571</xdr:colOff>
      <xdr:row>47</xdr:row>
      <xdr:rowOff>43543</xdr:rowOff>
    </xdr:from>
    <xdr:to>
      <xdr:col>28</xdr:col>
      <xdr:colOff>981576</xdr:colOff>
      <xdr:row>57</xdr:row>
      <xdr:rowOff>140335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882A1C0F-F1D0-F6EE-B349-1556CE451684}"/>
            </a:ext>
          </a:extLst>
        </xdr:cNvPr>
        <xdr:cNvGrpSpPr/>
      </xdr:nvGrpSpPr>
      <xdr:grpSpPr>
        <a:xfrm>
          <a:off x="12681857" y="12736286"/>
          <a:ext cx="4399690" cy="2273935"/>
          <a:chOff x="12921260" y="12888686"/>
          <a:chExt cx="4116744" cy="2045335"/>
        </a:xfrm>
      </xdr:grpSpPr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BE188894-B982-413D-9D1D-E487C0CD4B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2921260" y="12888686"/>
            <a:ext cx="4116744" cy="589934"/>
          </a:xfrm>
          <a:prstGeom prst="rect">
            <a:avLst/>
          </a:prstGeom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CF7CCE29-430F-0622-49D4-4ABEFF8DB9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12926292" y="13575972"/>
            <a:ext cx="4109850" cy="1358049"/>
          </a:xfrm>
          <a:prstGeom prst="rect">
            <a:avLst/>
          </a:prstGeom>
        </xdr:spPr>
      </xdr:pic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CB49-6CB1-4EBD-8587-7FB31111F25B}">
  <sheetPr>
    <pageSetUpPr fitToPage="1"/>
  </sheetPr>
  <dimension ref="A1:AF60"/>
  <sheetViews>
    <sheetView showGridLines="0" tabSelected="1" zoomScale="70" zoomScaleNormal="70" zoomScaleSheetLayoutView="70" zoomScalePageLayoutView="40" workbookViewId="0">
      <selection activeCell="C1" sqref="C1"/>
    </sheetView>
  </sheetViews>
  <sheetFormatPr defaultColWidth="9.109375" defaultRowHeight="13.8" x14ac:dyDescent="0.3"/>
  <cols>
    <col min="1" max="1" width="24.6640625" style="17" customWidth="1"/>
    <col min="2" max="2" width="8" style="17" customWidth="1"/>
    <col min="3" max="3" width="7.33203125" style="17" customWidth="1"/>
    <col min="4" max="4" width="6.5546875" style="17" customWidth="1"/>
    <col min="5" max="5" width="7.33203125" style="17" customWidth="1"/>
    <col min="6" max="6" width="5.88671875" style="17" customWidth="1"/>
    <col min="7" max="7" width="7.6640625" style="17" customWidth="1"/>
    <col min="8" max="8" width="7.33203125" style="17" customWidth="1"/>
    <col min="9" max="9" width="6.5546875" style="17" customWidth="1"/>
    <col min="10" max="10" width="7.6640625" style="17" customWidth="1"/>
    <col min="11" max="11" width="11.33203125" style="17" customWidth="1"/>
    <col min="12" max="12" width="2.109375" style="17" customWidth="1"/>
    <col min="13" max="13" width="2.88671875" style="9" customWidth="1"/>
    <col min="14" max="14" width="13.6640625" style="17" customWidth="1"/>
    <col min="15" max="15" width="24.88671875" style="17" customWidth="1"/>
    <col min="16" max="16" width="9.44140625" style="78" customWidth="1"/>
    <col min="17" max="19" width="6.88671875" style="16" customWidth="1"/>
    <col min="20" max="28" width="6.88671875" style="67" customWidth="1"/>
    <col min="29" max="29" width="14.6640625" style="48" customWidth="1"/>
    <col min="30" max="30" width="5.44140625" style="17" customWidth="1"/>
    <col min="31" max="16384" width="9.109375" style="17"/>
  </cols>
  <sheetData>
    <row r="1" spans="1:30" s="40" customFormat="1" ht="30" customHeight="1" x14ac:dyDescent="0.35">
      <c r="M1" s="6"/>
      <c r="P1" s="41"/>
      <c r="Q1" s="42"/>
      <c r="R1" s="42"/>
      <c r="S1" s="42"/>
      <c r="T1" s="43"/>
      <c r="U1" s="43"/>
      <c r="V1" s="43"/>
      <c r="W1" s="44"/>
      <c r="X1" s="44"/>
      <c r="Y1" s="44"/>
      <c r="Z1" s="44"/>
      <c r="AA1" s="44"/>
      <c r="AB1" s="44"/>
      <c r="AC1" s="45"/>
      <c r="AD1" s="5"/>
    </row>
    <row r="2" spans="1:30" ht="28.95" customHeight="1" x14ac:dyDescent="0.3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</row>
    <row r="3" spans="1:30" ht="23.4" customHeigh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s="49" customFormat="1" ht="3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27" t="s">
        <v>72</v>
      </c>
      <c r="O4" s="127"/>
      <c r="P4" s="12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8"/>
      <c r="AD4" s="7"/>
    </row>
    <row r="5" spans="1:30" s="49" customFormat="1" ht="14.4" customHeight="1" x14ac:dyDescent="0.3">
      <c r="A5" s="50"/>
      <c r="B5" s="51"/>
      <c r="C5" s="153"/>
      <c r="D5" s="12"/>
      <c r="E5" s="153"/>
      <c r="F5" s="12"/>
      <c r="G5" s="12"/>
      <c r="H5" s="153"/>
      <c r="I5" s="12"/>
      <c r="J5" s="12"/>
      <c r="K5" s="51"/>
      <c r="L5" s="7"/>
      <c r="N5" s="127"/>
      <c r="O5" s="127"/>
      <c r="P5" s="127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52"/>
    </row>
    <row r="6" spans="1:30" s="49" customFormat="1" ht="14.4" customHeight="1" x14ac:dyDescent="0.3">
      <c r="A6" s="50"/>
      <c r="B6" s="51"/>
      <c r="C6" s="153"/>
      <c r="D6" s="12"/>
      <c r="E6" s="153"/>
      <c r="F6" s="12"/>
      <c r="G6" s="12"/>
      <c r="H6" s="153"/>
      <c r="I6" s="12"/>
      <c r="J6" s="12"/>
      <c r="K6" s="51"/>
      <c r="L6" s="7"/>
      <c r="N6" s="127"/>
      <c r="O6" s="127"/>
      <c r="P6" s="127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52"/>
    </row>
    <row r="7" spans="1:30" s="49" customFormat="1" x14ac:dyDescent="0.3">
      <c r="A7" s="50"/>
      <c r="B7" s="51"/>
      <c r="C7" s="153"/>
      <c r="D7" s="12"/>
      <c r="E7" s="153"/>
      <c r="F7" s="12"/>
      <c r="G7" s="12"/>
      <c r="H7" s="153"/>
      <c r="I7" s="12"/>
      <c r="J7" s="12"/>
      <c r="K7" s="51"/>
      <c r="L7" s="7"/>
      <c r="N7" s="127"/>
      <c r="O7" s="127"/>
      <c r="P7" s="127"/>
      <c r="AC7" s="52"/>
    </row>
    <row r="8" spans="1:30" ht="32.4" customHeight="1" x14ac:dyDescent="0.3">
      <c r="A8" s="9"/>
      <c r="B8" s="30"/>
      <c r="C8" s="153"/>
      <c r="D8" s="53"/>
      <c r="E8" s="153"/>
      <c r="F8" s="154"/>
      <c r="G8" s="53"/>
      <c r="H8" s="153"/>
      <c r="I8" s="154"/>
      <c r="J8" s="53"/>
      <c r="K8" s="155"/>
      <c r="L8" s="8"/>
      <c r="N8" s="55"/>
      <c r="O8" s="56"/>
      <c r="P8" s="56"/>
      <c r="Q8" s="134" t="s">
        <v>64</v>
      </c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57"/>
    </row>
    <row r="9" spans="1:30" ht="36" customHeight="1" x14ac:dyDescent="0.3">
      <c r="A9" s="9"/>
      <c r="B9" s="30"/>
      <c r="C9" s="153"/>
      <c r="D9" s="53"/>
      <c r="E9" s="153"/>
      <c r="F9" s="154"/>
      <c r="G9" s="53"/>
      <c r="H9" s="153"/>
      <c r="I9" s="154"/>
      <c r="J9" s="53"/>
      <c r="K9" s="155"/>
      <c r="L9" s="8"/>
      <c r="N9" s="55"/>
      <c r="O9" s="143" t="s">
        <v>63</v>
      </c>
      <c r="P9" s="125" t="s">
        <v>46</v>
      </c>
      <c r="Q9" s="144" t="s">
        <v>8</v>
      </c>
      <c r="R9" s="144"/>
      <c r="S9" s="144"/>
      <c r="T9" s="144" t="s">
        <v>22</v>
      </c>
      <c r="U9" s="144"/>
      <c r="V9" s="144"/>
      <c r="W9" s="144" t="s">
        <v>23</v>
      </c>
      <c r="X9" s="144"/>
      <c r="Y9" s="144"/>
      <c r="Z9" s="144" t="s">
        <v>4</v>
      </c>
      <c r="AA9" s="144"/>
      <c r="AB9" s="144"/>
      <c r="AC9" s="122" t="s">
        <v>70</v>
      </c>
    </row>
    <row r="10" spans="1:30" ht="16.8" x14ac:dyDescent="0.3">
      <c r="A10" s="9"/>
      <c r="B10" s="30"/>
      <c r="C10" s="153"/>
      <c r="D10" s="53"/>
      <c r="E10" s="153"/>
      <c r="F10" s="154"/>
      <c r="G10" s="53"/>
      <c r="H10" s="153"/>
      <c r="I10" s="154"/>
      <c r="J10" s="53"/>
      <c r="K10" s="155"/>
      <c r="L10" s="8"/>
      <c r="N10" s="55"/>
      <c r="O10" s="134"/>
      <c r="P10" s="126"/>
      <c r="Q10" s="145">
        <v>17</v>
      </c>
      <c r="R10" s="145"/>
      <c r="S10" s="145"/>
      <c r="T10" s="145">
        <v>19</v>
      </c>
      <c r="U10" s="145"/>
      <c r="V10" s="145"/>
      <c r="W10" s="145">
        <v>16</v>
      </c>
      <c r="X10" s="145"/>
      <c r="Y10" s="145"/>
      <c r="Z10" s="145">
        <v>18</v>
      </c>
      <c r="AA10" s="145"/>
      <c r="AB10" s="145"/>
      <c r="AC10" s="123"/>
    </row>
    <row r="11" spans="1:30" ht="20.399999999999999" customHeight="1" x14ac:dyDescent="0.3">
      <c r="A11" s="9"/>
      <c r="B11" s="30"/>
      <c r="C11" s="153"/>
      <c r="D11" s="13"/>
      <c r="E11" s="153"/>
      <c r="F11" s="154"/>
      <c r="G11" s="13"/>
      <c r="H11" s="153"/>
      <c r="I11" s="154"/>
      <c r="J11" s="13"/>
      <c r="K11" s="155"/>
      <c r="L11" s="10"/>
      <c r="N11" s="58" t="s">
        <v>54</v>
      </c>
      <c r="O11" s="58" t="s">
        <v>43</v>
      </c>
      <c r="P11" s="59">
        <v>5</v>
      </c>
      <c r="Q11" s="138">
        <v>2</v>
      </c>
      <c r="R11" s="141"/>
      <c r="S11" s="139"/>
      <c r="T11" s="138">
        <v>2</v>
      </c>
      <c r="U11" s="141"/>
      <c r="V11" s="139"/>
      <c r="W11" s="138"/>
      <c r="X11" s="141"/>
      <c r="Y11" s="139"/>
      <c r="Z11" s="138"/>
      <c r="AA11" s="141"/>
      <c r="AB11" s="139"/>
      <c r="AC11" s="60">
        <f>($Q$10*Q11+$T$10*T11+$W$10*W11+$Z$10*Z11)*P11</f>
        <v>360</v>
      </c>
    </row>
    <row r="12" spans="1:30" ht="20.399999999999999" customHeight="1" x14ac:dyDescent="0.3">
      <c r="A12" s="9"/>
      <c r="B12" s="30"/>
      <c r="C12" s="153"/>
      <c r="D12" s="53"/>
      <c r="E12" s="153"/>
      <c r="F12" s="154"/>
      <c r="G12" s="53"/>
      <c r="H12" s="153"/>
      <c r="I12" s="154"/>
      <c r="J12" s="53"/>
      <c r="K12" s="155"/>
      <c r="L12" s="10"/>
      <c r="N12" s="61" t="s">
        <v>49</v>
      </c>
      <c r="O12" s="99"/>
      <c r="P12" s="100"/>
      <c r="Q12" s="136"/>
      <c r="R12" s="142"/>
      <c r="S12" s="137"/>
      <c r="T12" s="136"/>
      <c r="U12" s="142"/>
      <c r="V12" s="137"/>
      <c r="W12" s="136"/>
      <c r="X12" s="142"/>
      <c r="Y12" s="137"/>
      <c r="Z12" s="136"/>
      <c r="AA12" s="142"/>
      <c r="AB12" s="137"/>
      <c r="AC12" s="62">
        <f t="shared" ref="AC12:AC16" si="0">($Q$10*Q12+$T$10*T12+$W$10*W12+$Z$10*Z12)*P12</f>
        <v>0</v>
      </c>
    </row>
    <row r="13" spans="1:30" ht="20.399999999999999" customHeight="1" x14ac:dyDescent="0.3">
      <c r="A13" s="9"/>
      <c r="B13" s="30"/>
      <c r="C13" s="153"/>
      <c r="D13" s="13"/>
      <c r="E13" s="153"/>
      <c r="F13" s="154"/>
      <c r="G13" s="13"/>
      <c r="H13" s="153"/>
      <c r="I13" s="154"/>
      <c r="J13" s="13"/>
      <c r="K13" s="155"/>
      <c r="L13" s="11"/>
      <c r="N13" s="61" t="s">
        <v>50</v>
      </c>
      <c r="O13" s="99"/>
      <c r="P13" s="100"/>
      <c r="Q13" s="136"/>
      <c r="R13" s="142"/>
      <c r="S13" s="137"/>
      <c r="T13" s="136"/>
      <c r="U13" s="142"/>
      <c r="V13" s="137"/>
      <c r="W13" s="136"/>
      <c r="X13" s="142"/>
      <c r="Y13" s="137"/>
      <c r="Z13" s="136"/>
      <c r="AA13" s="142"/>
      <c r="AB13" s="137"/>
      <c r="AC13" s="62">
        <f t="shared" si="0"/>
        <v>0</v>
      </c>
    </row>
    <row r="14" spans="1:30" ht="20.399999999999999" customHeight="1" x14ac:dyDescent="0.3">
      <c r="A14" s="9"/>
      <c r="B14" s="9"/>
      <c r="C14" s="12"/>
      <c r="D14" s="13"/>
      <c r="E14" s="12"/>
      <c r="F14" s="14"/>
      <c r="G14" s="13"/>
      <c r="H14" s="12"/>
      <c r="I14" s="14"/>
      <c r="J14" s="13"/>
      <c r="K14" s="15"/>
      <c r="L14" s="11"/>
      <c r="N14" s="61" t="s">
        <v>51</v>
      </c>
      <c r="O14" s="99"/>
      <c r="P14" s="100"/>
      <c r="Q14" s="136"/>
      <c r="R14" s="142"/>
      <c r="S14" s="137"/>
      <c r="T14" s="136"/>
      <c r="U14" s="142"/>
      <c r="V14" s="137"/>
      <c r="W14" s="136"/>
      <c r="X14" s="142"/>
      <c r="Y14" s="137"/>
      <c r="Z14" s="136"/>
      <c r="AA14" s="142"/>
      <c r="AB14" s="137"/>
      <c r="AC14" s="62">
        <f t="shared" si="0"/>
        <v>0</v>
      </c>
    </row>
    <row r="15" spans="1:30" ht="20.399999999999999" customHeight="1" x14ac:dyDescent="0.3">
      <c r="A15" s="63"/>
      <c r="B15" s="51"/>
      <c r="C15" s="12"/>
      <c r="D15" s="12"/>
      <c r="E15" s="12"/>
      <c r="F15" s="12"/>
      <c r="G15" s="12"/>
      <c r="H15" s="12"/>
      <c r="I15" s="12"/>
      <c r="J15" s="12"/>
      <c r="K15" s="51"/>
      <c r="L15" s="11"/>
      <c r="N15" s="61" t="s">
        <v>52</v>
      </c>
      <c r="O15" s="99"/>
      <c r="P15" s="100"/>
      <c r="Q15" s="136"/>
      <c r="R15" s="142"/>
      <c r="S15" s="137"/>
      <c r="T15" s="136"/>
      <c r="U15" s="142"/>
      <c r="V15" s="137"/>
      <c r="W15" s="136"/>
      <c r="X15" s="142"/>
      <c r="Y15" s="137"/>
      <c r="Z15" s="136"/>
      <c r="AA15" s="142"/>
      <c r="AB15" s="137"/>
      <c r="AC15" s="62">
        <f t="shared" si="0"/>
        <v>0</v>
      </c>
    </row>
    <row r="16" spans="1:30" ht="20.399999999999999" customHeight="1" x14ac:dyDescent="0.3">
      <c r="A16" s="9"/>
      <c r="B16" s="31"/>
      <c r="C16" s="12"/>
      <c r="D16" s="53"/>
      <c r="E16" s="12"/>
      <c r="F16" s="14"/>
      <c r="G16" s="53"/>
      <c r="H16" s="12"/>
      <c r="I16" s="14"/>
      <c r="J16" s="53"/>
      <c r="K16" s="54"/>
      <c r="L16" s="11"/>
      <c r="N16" s="61" t="s">
        <v>53</v>
      </c>
      <c r="O16" s="99"/>
      <c r="P16" s="100"/>
      <c r="Q16" s="136"/>
      <c r="R16" s="142"/>
      <c r="S16" s="137"/>
      <c r="T16" s="136"/>
      <c r="U16" s="142"/>
      <c r="V16" s="137"/>
      <c r="W16" s="136"/>
      <c r="X16" s="142"/>
      <c r="Y16" s="137"/>
      <c r="Z16" s="136"/>
      <c r="AA16" s="142"/>
      <c r="AB16" s="137"/>
      <c r="AC16" s="62">
        <f t="shared" si="0"/>
        <v>0</v>
      </c>
    </row>
    <row r="17" spans="1:29" ht="19.95" customHeight="1" x14ac:dyDescent="0.3">
      <c r="A17" s="9"/>
      <c r="B17" s="31"/>
      <c r="C17" s="12"/>
      <c r="D17" s="13"/>
      <c r="E17" s="12"/>
      <c r="F17" s="14"/>
      <c r="G17" s="13"/>
      <c r="H17" s="12"/>
      <c r="I17" s="14"/>
      <c r="J17" s="13"/>
      <c r="K17" s="54"/>
      <c r="L17" s="11"/>
      <c r="N17" s="64" t="s">
        <v>133</v>
      </c>
      <c r="O17" s="65"/>
      <c r="P17" s="66"/>
      <c r="Q17" s="67"/>
      <c r="R17" s="67"/>
      <c r="S17" s="67"/>
    </row>
    <row r="18" spans="1:29" ht="19.95" customHeight="1" x14ac:dyDescent="0.3">
      <c r="A18" s="9"/>
      <c r="B18" s="31"/>
      <c r="C18" s="12"/>
      <c r="D18" s="13"/>
      <c r="E18" s="12"/>
      <c r="F18" s="14"/>
      <c r="G18" s="13"/>
      <c r="H18" s="12"/>
      <c r="I18" s="14"/>
      <c r="J18" s="13"/>
      <c r="K18" s="54"/>
      <c r="L18" s="11"/>
      <c r="N18" s="68"/>
      <c r="O18" s="65"/>
      <c r="P18" s="66"/>
      <c r="Q18" s="67"/>
      <c r="R18" s="67"/>
      <c r="S18" s="67"/>
    </row>
    <row r="19" spans="1:29" ht="36" customHeight="1" x14ac:dyDescent="0.3">
      <c r="A19" s="9"/>
      <c r="B19" s="31"/>
      <c r="C19" s="12"/>
      <c r="D19" s="13"/>
      <c r="E19" s="12"/>
      <c r="F19" s="14"/>
      <c r="G19" s="13"/>
      <c r="H19" s="12"/>
      <c r="I19" s="14"/>
      <c r="J19" s="13"/>
      <c r="K19" s="54"/>
      <c r="L19" s="11"/>
      <c r="N19" s="127" t="s">
        <v>71</v>
      </c>
      <c r="O19" s="127"/>
      <c r="P19" s="127"/>
      <c r="Q19" s="67"/>
      <c r="R19" s="67"/>
      <c r="S19" s="67"/>
    </row>
    <row r="20" spans="1:29" ht="15.6" customHeight="1" x14ac:dyDescent="0.3">
      <c r="A20" s="9"/>
      <c r="B20" s="31"/>
      <c r="C20" s="12"/>
      <c r="D20" s="53"/>
      <c r="E20" s="12"/>
      <c r="F20" s="14"/>
      <c r="G20" s="53"/>
      <c r="H20" s="12"/>
      <c r="I20" s="14"/>
      <c r="J20" s="53"/>
      <c r="K20" s="54"/>
      <c r="L20" s="11"/>
      <c r="N20" s="127"/>
      <c r="O20" s="127"/>
      <c r="P20" s="127"/>
    </row>
    <row r="21" spans="1:29" ht="15.6" customHeight="1" x14ac:dyDescent="0.3">
      <c r="A21" s="9"/>
      <c r="B21" s="31"/>
      <c r="C21" s="12"/>
      <c r="D21" s="13"/>
      <c r="E21" s="12"/>
      <c r="F21" s="14"/>
      <c r="G21" s="13"/>
      <c r="H21" s="12"/>
      <c r="I21" s="14"/>
      <c r="J21" s="13"/>
      <c r="K21" s="54"/>
      <c r="L21" s="11"/>
      <c r="N21" s="127"/>
      <c r="O21" s="127"/>
      <c r="P21" s="127"/>
    </row>
    <row r="22" spans="1:29" ht="15.45" customHeight="1" x14ac:dyDescent="0.3">
      <c r="A22" s="116" t="s">
        <v>19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8"/>
      <c r="L22" s="11"/>
      <c r="N22" s="127"/>
      <c r="O22" s="127"/>
      <c r="P22" s="127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52"/>
    </row>
    <row r="23" spans="1:29" ht="21" customHeight="1" x14ac:dyDescent="0.3">
      <c r="A23" s="119"/>
      <c r="B23" s="120"/>
      <c r="C23" s="120"/>
      <c r="D23" s="120"/>
      <c r="E23" s="120"/>
      <c r="F23" s="120"/>
      <c r="G23" s="120"/>
      <c r="H23" s="120"/>
      <c r="I23" s="120"/>
      <c r="J23" s="120"/>
      <c r="K23" s="121"/>
      <c r="L23" s="11"/>
      <c r="N23" s="49"/>
      <c r="O23" s="143" t="s">
        <v>63</v>
      </c>
      <c r="P23" s="56"/>
      <c r="Q23" s="134" t="s">
        <v>64</v>
      </c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34"/>
    </row>
    <row r="24" spans="1:29" ht="36" customHeight="1" x14ac:dyDescent="0.3">
      <c r="A24" s="69" t="s">
        <v>20</v>
      </c>
      <c r="B24" s="70" t="s">
        <v>62</v>
      </c>
      <c r="C24" s="71"/>
      <c r="D24" s="71"/>
      <c r="E24" s="71"/>
      <c r="F24" s="71"/>
      <c r="G24" s="72"/>
      <c r="H24" s="131" t="s">
        <v>16</v>
      </c>
      <c r="I24" s="132"/>
      <c r="J24" s="132"/>
      <c r="K24" s="133"/>
      <c r="L24" s="11"/>
      <c r="N24" s="49"/>
      <c r="O24" s="143"/>
      <c r="P24" s="125" t="s">
        <v>46</v>
      </c>
      <c r="Q24" s="140" t="s">
        <v>56</v>
      </c>
      <c r="R24" s="140"/>
      <c r="S24" s="146" t="s">
        <v>57</v>
      </c>
      <c r="T24" s="146"/>
      <c r="U24" s="147" t="s">
        <v>58</v>
      </c>
      <c r="V24" s="147"/>
      <c r="W24" s="140" t="s">
        <v>59</v>
      </c>
      <c r="X24" s="140"/>
      <c r="Y24" s="147" t="s">
        <v>60</v>
      </c>
      <c r="Z24" s="147"/>
      <c r="AA24" s="140" t="s">
        <v>61</v>
      </c>
      <c r="AB24" s="140"/>
      <c r="AC24" s="122" t="s">
        <v>70</v>
      </c>
    </row>
    <row r="25" spans="1:29" ht="18" x14ac:dyDescent="0.3">
      <c r="A25" s="73">
        <v>0.25</v>
      </c>
      <c r="B25" s="74" t="s">
        <v>17</v>
      </c>
      <c r="C25" s="75"/>
      <c r="D25" s="75"/>
      <c r="E25" s="75"/>
      <c r="F25" s="75"/>
      <c r="G25" s="76"/>
      <c r="H25" s="128" t="s">
        <v>24</v>
      </c>
      <c r="I25" s="129"/>
      <c r="J25" s="129"/>
      <c r="K25" s="130"/>
      <c r="L25" s="11"/>
      <c r="N25" s="49"/>
      <c r="O25" s="134"/>
      <c r="P25" s="126"/>
      <c r="Q25" s="148">
        <v>7</v>
      </c>
      <c r="R25" s="149"/>
      <c r="S25" s="149"/>
      <c r="T25" s="149"/>
      <c r="U25" s="149"/>
      <c r="V25" s="149"/>
      <c r="W25" s="150" t="s">
        <v>125</v>
      </c>
      <c r="X25" s="150"/>
      <c r="Y25" s="150"/>
      <c r="Z25" s="150"/>
      <c r="AA25" s="150"/>
      <c r="AB25" s="151"/>
      <c r="AC25" s="123"/>
    </row>
    <row r="26" spans="1:29" ht="20.399999999999999" customHeight="1" x14ac:dyDescent="0.3">
      <c r="A26" s="73">
        <v>0.2</v>
      </c>
      <c r="B26" s="74" t="s">
        <v>18</v>
      </c>
      <c r="C26" s="75"/>
      <c r="D26" s="75"/>
      <c r="E26" s="75"/>
      <c r="F26" s="75"/>
      <c r="G26" s="76"/>
      <c r="H26" s="128" t="s">
        <v>25</v>
      </c>
      <c r="I26" s="129"/>
      <c r="J26" s="129"/>
      <c r="K26" s="130"/>
      <c r="L26" s="11"/>
      <c r="N26" s="58" t="s">
        <v>54</v>
      </c>
      <c r="O26" s="58" t="s">
        <v>44</v>
      </c>
      <c r="P26" s="59">
        <v>10</v>
      </c>
      <c r="Q26" s="138">
        <v>1</v>
      </c>
      <c r="R26" s="139"/>
      <c r="S26" s="138">
        <v>1</v>
      </c>
      <c r="T26" s="139"/>
      <c r="U26" s="138">
        <v>1</v>
      </c>
      <c r="V26" s="139"/>
      <c r="W26" s="138">
        <v>1</v>
      </c>
      <c r="X26" s="139"/>
      <c r="Y26" s="138">
        <v>1</v>
      </c>
      <c r="Z26" s="139"/>
      <c r="AA26" s="138">
        <v>1</v>
      </c>
      <c r="AB26" s="139"/>
      <c r="AC26" s="60" cm="1">
        <f t="array" ref="AC26">SUM(Q26:AB26*$Q$25*P26)</f>
        <v>420</v>
      </c>
    </row>
    <row r="27" spans="1:29" ht="20.399999999999999" customHeight="1" x14ac:dyDescent="0.3">
      <c r="L27" s="11"/>
      <c r="N27" s="61" t="s">
        <v>49</v>
      </c>
      <c r="O27" s="99"/>
      <c r="P27" s="100"/>
      <c r="Q27" s="136"/>
      <c r="R27" s="137"/>
      <c r="S27" s="136"/>
      <c r="T27" s="137"/>
      <c r="U27" s="136"/>
      <c r="V27" s="137"/>
      <c r="W27" s="136"/>
      <c r="X27" s="137"/>
      <c r="Y27" s="136"/>
      <c r="Z27" s="137"/>
      <c r="AA27" s="136"/>
      <c r="AB27" s="137"/>
      <c r="AC27" s="62" cm="1">
        <f t="array" ref="AC27">SUM(Q27:AB27*$Q$25*P27)</f>
        <v>0</v>
      </c>
    </row>
    <row r="28" spans="1:29" ht="20.399999999999999" customHeight="1" x14ac:dyDescent="0.35">
      <c r="A28" s="114" t="s">
        <v>73</v>
      </c>
      <c r="B28" s="114"/>
      <c r="C28" s="114"/>
      <c r="D28" s="112" t="s">
        <v>76</v>
      </c>
      <c r="E28" s="112"/>
      <c r="F28" s="112"/>
      <c r="G28" s="112"/>
      <c r="H28" s="112"/>
      <c r="I28" s="112"/>
      <c r="J28" s="112"/>
      <c r="K28" s="112"/>
      <c r="L28" s="11"/>
      <c r="N28" s="61" t="s">
        <v>50</v>
      </c>
      <c r="O28" s="99"/>
      <c r="P28" s="100"/>
      <c r="Q28" s="136"/>
      <c r="R28" s="137"/>
      <c r="S28" s="136"/>
      <c r="T28" s="137"/>
      <c r="U28" s="136"/>
      <c r="V28" s="137"/>
      <c r="W28" s="136"/>
      <c r="X28" s="137"/>
      <c r="Y28" s="136"/>
      <c r="Z28" s="137"/>
      <c r="AA28" s="136"/>
      <c r="AB28" s="137"/>
      <c r="AC28" s="62" cm="1">
        <f t="array" ref="AC28">SUM(Q28:AB28*$Q$25*P28)</f>
        <v>0</v>
      </c>
    </row>
    <row r="29" spans="1:29" ht="20.399999999999999" customHeight="1" x14ac:dyDescent="0.35">
      <c r="A29" s="114" t="s">
        <v>74</v>
      </c>
      <c r="B29" s="114"/>
      <c r="C29" s="114"/>
      <c r="D29" s="112" t="s">
        <v>127</v>
      </c>
      <c r="E29" s="112"/>
      <c r="F29" s="112"/>
      <c r="G29" s="112"/>
      <c r="H29" s="112"/>
      <c r="I29" s="112"/>
      <c r="J29" s="112"/>
      <c r="K29" s="112"/>
      <c r="L29" s="8"/>
      <c r="N29" s="61" t="s">
        <v>51</v>
      </c>
      <c r="O29" s="99"/>
      <c r="P29" s="100"/>
      <c r="Q29" s="136"/>
      <c r="R29" s="137"/>
      <c r="S29" s="136"/>
      <c r="T29" s="137"/>
      <c r="U29" s="136"/>
      <c r="V29" s="137"/>
      <c r="W29" s="136"/>
      <c r="X29" s="137"/>
      <c r="Y29" s="136"/>
      <c r="Z29" s="137"/>
      <c r="AA29" s="136"/>
      <c r="AB29" s="137"/>
      <c r="AC29" s="62" cm="1">
        <f t="array" ref="AC29">SUM(Q29:AB29*$Q$25*P29)</f>
        <v>0</v>
      </c>
    </row>
    <row r="30" spans="1:29" ht="20.399999999999999" customHeight="1" x14ac:dyDescent="0.35">
      <c r="A30" s="114" t="s">
        <v>75</v>
      </c>
      <c r="B30" s="114"/>
      <c r="C30" s="114"/>
      <c r="D30" s="112" t="s">
        <v>77</v>
      </c>
      <c r="E30" s="112"/>
      <c r="F30" s="112"/>
      <c r="G30" s="112"/>
      <c r="H30" s="112"/>
      <c r="I30" s="112"/>
      <c r="J30" s="112"/>
      <c r="K30" s="112"/>
      <c r="L30" s="8"/>
      <c r="N30" s="61" t="s">
        <v>52</v>
      </c>
      <c r="O30" s="99"/>
      <c r="P30" s="100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62" cm="1">
        <f t="array" ref="AC30">SUM(Q30:AB30*$Q$25*P30)</f>
        <v>0</v>
      </c>
    </row>
    <row r="31" spans="1:29" ht="21" customHeight="1" x14ac:dyDescent="0.3">
      <c r="A31" s="104" t="s">
        <v>126</v>
      </c>
      <c r="B31" s="104"/>
      <c r="C31" s="104"/>
      <c r="D31" s="105" t="s">
        <v>78</v>
      </c>
      <c r="E31" s="105"/>
      <c r="F31" s="105"/>
      <c r="G31" s="105"/>
      <c r="H31" s="105"/>
      <c r="I31" s="105"/>
      <c r="J31" s="105"/>
      <c r="K31" s="105"/>
      <c r="L31" s="10"/>
      <c r="N31" s="61" t="s">
        <v>53</v>
      </c>
      <c r="O31" s="99"/>
      <c r="P31" s="100"/>
      <c r="Q31" s="136"/>
      <c r="R31" s="137"/>
      <c r="S31" s="136"/>
      <c r="T31" s="137"/>
      <c r="U31" s="136"/>
      <c r="V31" s="137"/>
      <c r="W31" s="136"/>
      <c r="X31" s="137"/>
      <c r="Y31" s="136"/>
      <c r="Z31" s="137"/>
      <c r="AA31" s="136"/>
      <c r="AB31" s="137"/>
      <c r="AC31" s="62" cm="1">
        <f t="array" ref="AC31">SUM(Q31:AB31*$Q$25*P31)</f>
        <v>0</v>
      </c>
    </row>
    <row r="32" spans="1:29" ht="22.95" customHeight="1" x14ac:dyDescent="0.3">
      <c r="A32" s="104"/>
      <c r="B32" s="104"/>
      <c r="C32" s="104"/>
      <c r="D32" s="105"/>
      <c r="E32" s="105"/>
      <c r="F32" s="105"/>
      <c r="G32" s="105"/>
      <c r="H32" s="105"/>
      <c r="I32" s="105"/>
      <c r="J32" s="105"/>
      <c r="K32" s="105"/>
      <c r="L32" s="11"/>
      <c r="N32" s="77" t="s">
        <v>133</v>
      </c>
    </row>
    <row r="33" spans="1:32" ht="23.4" customHeight="1" x14ac:dyDescent="0.3">
      <c r="D33" s="79"/>
      <c r="E33" s="79"/>
      <c r="F33" s="79"/>
      <c r="G33" s="79"/>
      <c r="H33" s="25"/>
      <c r="I33" s="25"/>
      <c r="J33" s="25"/>
      <c r="K33" s="18"/>
      <c r="L33" s="11"/>
      <c r="N33" s="161"/>
      <c r="O33" s="161"/>
      <c r="P33" s="161"/>
      <c r="Q33" s="161"/>
      <c r="R33" s="161"/>
      <c r="S33" s="161"/>
      <c r="T33" s="161"/>
      <c r="U33" s="160"/>
      <c r="V33" s="160"/>
      <c r="W33" s="135" t="s">
        <v>35</v>
      </c>
      <c r="X33" s="135"/>
      <c r="Y33" s="135"/>
      <c r="Z33" s="135"/>
      <c r="AA33" s="135"/>
      <c r="AB33" s="135"/>
      <c r="AC33" s="32">
        <f>SUM(AC12:AC16,AC27:AC31)</f>
        <v>0</v>
      </c>
    </row>
    <row r="34" spans="1:32" ht="23.4" customHeight="1" x14ac:dyDescent="0.3">
      <c r="A34" s="80" t="s">
        <v>28</v>
      </c>
      <c r="B34" s="80"/>
      <c r="C34" s="79"/>
      <c r="D34" s="21"/>
      <c r="E34" s="1"/>
      <c r="F34" s="1"/>
      <c r="G34" s="9"/>
      <c r="H34" s="81"/>
      <c r="I34" s="81"/>
      <c r="J34" s="81"/>
      <c r="K34" s="81"/>
      <c r="L34" s="11"/>
      <c r="N34" s="162" t="s">
        <v>129</v>
      </c>
      <c r="O34" s="162"/>
      <c r="P34" s="162"/>
      <c r="Q34" s="162"/>
      <c r="R34" s="162"/>
      <c r="S34" s="162"/>
      <c r="T34" s="162"/>
      <c r="U34" s="160"/>
      <c r="V34" s="160"/>
      <c r="W34" s="135" t="s">
        <v>36</v>
      </c>
      <c r="X34" s="135"/>
      <c r="Y34" s="135"/>
      <c r="Z34" s="135"/>
      <c r="AA34" s="135"/>
      <c r="AB34" s="135"/>
      <c r="AC34" s="33"/>
    </row>
    <row r="35" spans="1:32" ht="23.4" customHeight="1" x14ac:dyDescent="0.3">
      <c r="A35" s="80" t="s">
        <v>26</v>
      </c>
      <c r="B35" s="80" t="s">
        <v>27</v>
      </c>
      <c r="C35" s="80"/>
      <c r="D35" s="21"/>
      <c r="E35" s="1"/>
      <c r="F35" s="1"/>
      <c r="G35" s="9"/>
      <c r="H35" s="65"/>
      <c r="I35" s="65"/>
      <c r="J35" s="65"/>
      <c r="K35" s="65"/>
      <c r="L35" s="11"/>
      <c r="N35" s="162"/>
      <c r="O35" s="162"/>
      <c r="P35" s="162"/>
      <c r="Q35" s="162"/>
      <c r="R35" s="162"/>
      <c r="S35" s="162"/>
      <c r="T35" s="162"/>
      <c r="U35" s="160"/>
      <c r="V35" s="160"/>
      <c r="W35" s="135" t="s">
        <v>7</v>
      </c>
      <c r="X35" s="135"/>
      <c r="Y35" s="135"/>
      <c r="Z35" s="135"/>
      <c r="AA35" s="135"/>
      <c r="AB35" s="135"/>
      <c r="AC35" s="32">
        <f>IF(AC33*(1-AC34)&lt;50,0,IF(AC33*(1-AC34)&lt;120,30,IF(AC33*(1-AC34)&lt;160,25,0)))</f>
        <v>0</v>
      </c>
    </row>
    <row r="36" spans="1:32" ht="23.4" customHeight="1" x14ac:dyDescent="0.3">
      <c r="A36" s="80" t="s">
        <v>11</v>
      </c>
      <c r="B36" s="80" t="s">
        <v>21</v>
      </c>
      <c r="C36" s="80"/>
      <c r="D36" s="21"/>
      <c r="E36" s="23"/>
      <c r="F36" s="9"/>
      <c r="H36" s="9"/>
      <c r="I36" s="9"/>
      <c r="J36" s="9"/>
      <c r="K36" s="9"/>
      <c r="L36" s="11"/>
      <c r="N36" s="162"/>
      <c r="O36" s="162"/>
      <c r="P36" s="162"/>
      <c r="Q36" s="162"/>
      <c r="R36" s="162"/>
      <c r="S36" s="162"/>
      <c r="T36" s="162"/>
      <c r="U36" s="160"/>
      <c r="V36" s="160"/>
      <c r="W36" s="135" t="s">
        <v>29</v>
      </c>
      <c r="X36" s="135"/>
      <c r="Y36" s="135"/>
      <c r="Z36" s="135"/>
      <c r="AA36" s="135"/>
      <c r="AB36" s="135"/>
      <c r="AC36" s="82">
        <f>AC33*(1-AC34)+AC35</f>
        <v>0</v>
      </c>
    </row>
    <row r="37" spans="1:32" ht="15" customHeight="1" x14ac:dyDescent="0.3">
      <c r="A37" s="80" t="s">
        <v>9</v>
      </c>
      <c r="B37" s="83" t="s">
        <v>10</v>
      </c>
      <c r="C37" s="80"/>
      <c r="D37" s="21"/>
      <c r="E37" s="23"/>
      <c r="F37" s="23"/>
      <c r="H37" s="9"/>
      <c r="I37" s="9"/>
      <c r="J37" s="9"/>
      <c r="K37" s="9"/>
      <c r="L37" s="19"/>
    </row>
    <row r="38" spans="1:32" ht="18" customHeight="1" x14ac:dyDescent="0.3">
      <c r="C38" s="21"/>
      <c r="D38" s="21"/>
      <c r="E38" s="23"/>
      <c r="F38" s="23"/>
      <c r="L38" s="20"/>
      <c r="M38" s="6"/>
      <c r="N38" s="40"/>
      <c r="O38" s="40"/>
      <c r="P38" s="41"/>
      <c r="Q38" s="42"/>
      <c r="R38" s="42"/>
      <c r="S38" s="42"/>
      <c r="T38" s="43"/>
      <c r="U38" s="43"/>
      <c r="V38" s="43"/>
      <c r="W38" s="43"/>
      <c r="X38" s="43"/>
      <c r="Y38" s="43"/>
      <c r="Z38" s="43"/>
      <c r="AA38" s="43"/>
      <c r="AB38" s="43"/>
      <c r="AC38" s="57"/>
      <c r="AF38" s="156"/>
    </row>
    <row r="39" spans="1:32" ht="19.2" customHeight="1" x14ac:dyDescent="0.3">
      <c r="K39" s="9"/>
      <c r="L39" s="19"/>
      <c r="M39" s="21" t="s">
        <v>67</v>
      </c>
      <c r="N39" s="6"/>
      <c r="O39" s="6"/>
      <c r="P39" s="6"/>
      <c r="Q39" s="6"/>
      <c r="R39" s="6"/>
      <c r="S39" s="17"/>
      <c r="T39" s="6"/>
      <c r="U39" s="84"/>
      <c r="V39" s="85" t="s">
        <v>68</v>
      </c>
      <c r="W39" s="40"/>
      <c r="X39" s="40"/>
      <c r="Y39" s="40"/>
      <c r="Z39" s="55"/>
      <c r="AA39" s="55"/>
      <c r="AB39" s="55"/>
      <c r="AC39" s="55"/>
    </row>
    <row r="40" spans="1:32" ht="18" customHeight="1" x14ac:dyDescent="0.3">
      <c r="A40" s="86" t="s">
        <v>5</v>
      </c>
      <c r="B40" s="87"/>
      <c r="C40" s="87"/>
      <c r="D40" s="87"/>
      <c r="E40" s="87"/>
      <c r="F40" s="87"/>
      <c r="G40" s="87"/>
      <c r="H40" s="9"/>
      <c r="I40" s="9"/>
      <c r="J40" s="9"/>
      <c r="K40" s="88"/>
      <c r="L40" s="19"/>
      <c r="M40" s="6"/>
      <c r="N40" s="89" t="s">
        <v>65</v>
      </c>
      <c r="O40" s="109"/>
      <c r="P40" s="109"/>
      <c r="Q40" s="109"/>
      <c r="R40" s="109"/>
      <c r="S40" s="109"/>
      <c r="T40" s="109"/>
      <c r="U40" s="39" t="b">
        <v>0</v>
      </c>
      <c r="V40" s="21" t="s">
        <v>13</v>
      </c>
      <c r="W40" s="40"/>
      <c r="X40" s="41"/>
      <c r="Y40" s="41"/>
      <c r="Z40" s="41"/>
      <c r="AA40" s="89"/>
      <c r="AB40" s="41"/>
      <c r="AC40" s="41"/>
    </row>
    <row r="41" spans="1:32" ht="18" customHeight="1" x14ac:dyDescent="0.3">
      <c r="A41" s="107" t="s">
        <v>131</v>
      </c>
      <c r="B41" s="107"/>
      <c r="C41" s="107"/>
      <c r="D41" s="107"/>
      <c r="E41" s="107"/>
      <c r="F41" s="107"/>
      <c r="G41" s="107"/>
      <c r="H41" s="107"/>
      <c r="I41" s="107"/>
      <c r="J41" s="107"/>
      <c r="K41" s="88"/>
      <c r="L41" s="19"/>
      <c r="M41" s="6"/>
      <c r="N41" s="89" t="s">
        <v>1</v>
      </c>
      <c r="O41" s="110"/>
      <c r="P41" s="110"/>
      <c r="Q41" s="110"/>
      <c r="R41" s="110"/>
      <c r="S41" s="110"/>
      <c r="T41" s="110"/>
      <c r="U41" s="39" t="b">
        <v>0</v>
      </c>
      <c r="V41" s="163" t="s">
        <v>130</v>
      </c>
      <c r="W41" s="40"/>
      <c r="X41" s="41"/>
      <c r="Y41" s="41"/>
      <c r="Z41" s="41"/>
      <c r="AA41" s="89"/>
      <c r="AB41" s="41"/>
      <c r="AC41" s="41"/>
    </row>
    <row r="42" spans="1:32" ht="15.6" customHeight="1" x14ac:dyDescent="0.3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88"/>
      <c r="L42" s="22"/>
      <c r="M42" s="6"/>
      <c r="N42" s="89" t="s">
        <v>0</v>
      </c>
      <c r="O42" s="110"/>
      <c r="P42" s="110"/>
      <c r="Q42" s="110"/>
      <c r="R42" s="110"/>
      <c r="S42" s="110"/>
      <c r="T42" s="110"/>
      <c r="U42" s="84"/>
      <c r="V42" s="40"/>
      <c r="W42" s="40"/>
      <c r="X42" s="40"/>
      <c r="Y42" s="40"/>
      <c r="Z42" s="40"/>
      <c r="AA42" s="40"/>
      <c r="AB42" s="40"/>
      <c r="AC42" s="40"/>
    </row>
    <row r="43" spans="1:32" ht="18" x14ac:dyDescent="0.3">
      <c r="A43" s="106" t="s">
        <v>132</v>
      </c>
      <c r="B43" s="106"/>
      <c r="C43" s="106"/>
      <c r="D43" s="106"/>
      <c r="E43" s="106"/>
      <c r="F43" s="106"/>
      <c r="G43" s="106"/>
      <c r="H43" s="106"/>
      <c r="I43" s="106"/>
      <c r="J43" s="106"/>
      <c r="K43" s="90"/>
      <c r="L43" s="24"/>
      <c r="M43" s="6"/>
      <c r="N43" s="4"/>
      <c r="O43" s="157"/>
      <c r="P43" s="158"/>
      <c r="Q43" s="91"/>
      <c r="R43" s="89" t="s">
        <v>12</v>
      </c>
      <c r="S43" s="101"/>
      <c r="T43" s="101"/>
      <c r="U43" s="89"/>
      <c r="V43" s="92"/>
      <c r="W43" s="40"/>
      <c r="X43" s="40"/>
      <c r="Y43" s="40"/>
      <c r="Z43" s="40"/>
      <c r="AA43" s="40"/>
      <c r="AB43" s="40"/>
      <c r="AC43" s="40"/>
    </row>
    <row r="44" spans="1:32" ht="15" customHeight="1" x14ac:dyDescent="0.3">
      <c r="A44" s="106" t="s">
        <v>31</v>
      </c>
      <c r="B44" s="106"/>
      <c r="C44" s="106"/>
      <c r="D44" s="106"/>
      <c r="E44" s="106"/>
      <c r="F44" s="106"/>
      <c r="G44" s="106"/>
      <c r="H44" s="106"/>
      <c r="I44" s="106"/>
      <c r="J44" s="106"/>
      <c r="K44" s="90"/>
      <c r="L44" s="24"/>
      <c r="M44" s="6"/>
      <c r="N44" s="89" t="s">
        <v>3</v>
      </c>
      <c r="O44" s="157"/>
      <c r="P44" s="159"/>
      <c r="Q44" s="41"/>
      <c r="R44" s="89" t="s">
        <v>128</v>
      </c>
      <c r="S44" s="101"/>
      <c r="T44" s="101"/>
      <c r="U44" s="43"/>
      <c r="V44" s="6"/>
      <c r="W44" s="94"/>
      <c r="X44" s="55"/>
      <c r="Y44" s="55"/>
      <c r="Z44" s="55"/>
      <c r="AA44" s="89"/>
      <c r="AB44" s="55"/>
      <c r="AC44" s="55"/>
    </row>
    <row r="45" spans="1:32" ht="18.600000000000001" customHeight="1" x14ac:dyDescent="0.3">
      <c r="A45" s="107" t="s">
        <v>14</v>
      </c>
      <c r="B45" s="107"/>
      <c r="C45" s="107"/>
      <c r="D45" s="107"/>
      <c r="E45" s="107"/>
      <c r="F45" s="107"/>
      <c r="G45" s="107"/>
      <c r="H45" s="107"/>
      <c r="I45" s="107"/>
      <c r="J45" s="107"/>
      <c r="K45" s="93"/>
      <c r="L45" s="24"/>
      <c r="M45" s="6"/>
      <c r="N45" s="89" t="s">
        <v>6</v>
      </c>
      <c r="O45" s="102"/>
      <c r="P45" s="102"/>
      <c r="Q45" s="102"/>
      <c r="R45" s="102"/>
      <c r="S45" s="89"/>
      <c r="T45" s="92"/>
      <c r="U45" s="43"/>
      <c r="V45" s="6"/>
      <c r="W45" s="94"/>
      <c r="X45" s="40"/>
      <c r="Y45" s="40"/>
      <c r="Z45" s="40"/>
      <c r="AA45" s="40"/>
      <c r="AB45" s="40"/>
      <c r="AC45" s="40"/>
    </row>
    <row r="46" spans="1:32" ht="18" customHeight="1" x14ac:dyDescent="0.3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93"/>
      <c r="L46" s="24"/>
      <c r="M46" s="6"/>
      <c r="N46" s="40"/>
      <c r="O46" s="40"/>
      <c r="P46" s="40"/>
      <c r="Q46" s="40"/>
      <c r="R46" s="40"/>
      <c r="S46" s="40"/>
      <c r="T46" s="40"/>
      <c r="U46" s="40"/>
      <c r="V46" s="6"/>
      <c r="W46" s="94"/>
      <c r="X46" s="95"/>
      <c r="Y46" s="95"/>
      <c r="Z46" s="95"/>
      <c r="AA46" s="89"/>
      <c r="AB46" s="41"/>
      <c r="AC46" s="41"/>
    </row>
    <row r="47" spans="1:32" ht="18" customHeight="1" x14ac:dyDescent="0.3">
      <c r="A47" s="107" t="s">
        <v>15</v>
      </c>
      <c r="B47" s="107"/>
      <c r="C47" s="107"/>
      <c r="D47" s="107"/>
      <c r="E47" s="107"/>
      <c r="F47" s="107"/>
      <c r="G47" s="107"/>
      <c r="H47" s="107"/>
      <c r="I47" s="107"/>
      <c r="J47" s="107"/>
      <c r="K47" s="90"/>
      <c r="L47" s="24"/>
      <c r="M47" s="6"/>
      <c r="N47" s="40"/>
      <c r="O47" s="40"/>
      <c r="P47" s="40"/>
      <c r="Q47" s="40"/>
      <c r="R47" s="40"/>
      <c r="S47" s="40"/>
      <c r="T47" s="40"/>
      <c r="U47" s="43"/>
      <c r="V47" s="6"/>
      <c r="W47" s="94"/>
      <c r="X47" s="95"/>
      <c r="Y47" s="95"/>
      <c r="Z47" s="95"/>
      <c r="AA47" s="89"/>
      <c r="AB47" s="41"/>
      <c r="AC47" s="41"/>
    </row>
    <row r="48" spans="1:32" ht="19.95" customHeight="1" x14ac:dyDescent="0.3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L48" s="24"/>
      <c r="M48" s="96" t="s">
        <v>69</v>
      </c>
      <c r="N48" s="40"/>
      <c r="O48" s="40"/>
      <c r="P48" s="40"/>
      <c r="Q48" s="55"/>
      <c r="R48" s="55"/>
      <c r="S48" s="55"/>
      <c r="T48" s="55"/>
      <c r="U48" s="40"/>
      <c r="V48" s="43"/>
      <c r="W48" s="43"/>
      <c r="X48" s="43"/>
      <c r="Y48" s="43"/>
      <c r="Z48" s="43"/>
      <c r="AA48" s="43"/>
      <c r="AB48" s="43"/>
      <c r="AC48" s="57"/>
    </row>
    <row r="49" spans="1:30" ht="19.95" customHeight="1" x14ac:dyDescent="0.3">
      <c r="A49" s="107" t="s">
        <v>32</v>
      </c>
      <c r="B49" s="107"/>
      <c r="C49" s="107"/>
      <c r="D49" s="107"/>
      <c r="E49" s="107"/>
      <c r="F49" s="107"/>
      <c r="G49" s="107"/>
      <c r="H49" s="107"/>
      <c r="I49" s="107"/>
      <c r="J49" s="107"/>
      <c r="K49" s="25"/>
      <c r="L49" s="26"/>
      <c r="M49" s="36" t="b">
        <v>0</v>
      </c>
      <c r="N49" s="92" t="s">
        <v>66</v>
      </c>
      <c r="O49" s="35"/>
      <c r="P49" s="41"/>
      <c r="Q49" s="41"/>
      <c r="R49" s="89" t="s">
        <v>124</v>
      </c>
      <c r="S49" s="102"/>
      <c r="T49" s="102"/>
      <c r="U49" s="40"/>
      <c r="V49" s="43"/>
      <c r="W49" s="43"/>
      <c r="X49" s="43"/>
      <c r="Y49" s="43"/>
      <c r="Z49" s="43"/>
      <c r="AA49" s="43"/>
      <c r="AB49" s="43"/>
      <c r="AC49" s="57"/>
    </row>
    <row r="50" spans="1:30" ht="21.6" customHeight="1" x14ac:dyDescent="0.3">
      <c r="A50" s="108" t="s">
        <v>33</v>
      </c>
      <c r="B50" s="108"/>
      <c r="C50" s="108"/>
      <c r="D50" s="108"/>
      <c r="E50" s="108"/>
      <c r="F50" s="108"/>
      <c r="G50" s="108"/>
      <c r="H50" s="108"/>
      <c r="I50" s="108"/>
      <c r="J50" s="108"/>
      <c r="K50" s="25"/>
      <c r="L50" s="26"/>
      <c r="M50" s="40"/>
      <c r="N50" s="89"/>
      <c r="O50" s="40"/>
      <c r="P50" s="40"/>
      <c r="Q50" s="41"/>
      <c r="R50" s="89" t="s">
        <v>123</v>
      </c>
      <c r="S50" s="102"/>
      <c r="T50" s="102"/>
      <c r="U50" s="40"/>
      <c r="V50" s="43"/>
      <c r="W50" s="43"/>
      <c r="X50" s="43"/>
      <c r="Y50" s="43"/>
      <c r="Z50" s="43"/>
      <c r="AA50" s="43"/>
      <c r="AB50" s="43"/>
      <c r="AC50" s="57"/>
    </row>
    <row r="51" spans="1:30" ht="12.6" customHeight="1" x14ac:dyDescent="0.3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25"/>
      <c r="L51" s="26"/>
      <c r="M51" s="40"/>
      <c r="N51" s="89"/>
      <c r="O51" s="40"/>
      <c r="P51" s="40"/>
      <c r="Q51" s="41"/>
      <c r="R51" s="89"/>
      <c r="S51" s="37"/>
      <c r="T51" s="37"/>
      <c r="U51" s="40"/>
      <c r="V51" s="43"/>
      <c r="W51" s="43"/>
      <c r="X51" s="43"/>
      <c r="Y51" s="43"/>
      <c r="Z51" s="43"/>
      <c r="AA51" s="43"/>
      <c r="AB51" s="43"/>
      <c r="AC51" s="57"/>
    </row>
    <row r="52" spans="1:30" ht="16.5" customHeight="1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7"/>
      <c r="M52" s="36" t="b">
        <v>0</v>
      </c>
      <c r="N52" s="92" t="s">
        <v>34</v>
      </c>
      <c r="O52" s="40"/>
      <c r="P52" s="40"/>
      <c r="Q52" s="40"/>
      <c r="R52" s="40"/>
      <c r="S52" s="40"/>
      <c r="T52" s="40"/>
      <c r="U52" s="40"/>
      <c r="V52" s="43"/>
      <c r="W52" s="43"/>
      <c r="X52" s="43"/>
      <c r="Y52" s="43"/>
      <c r="Z52" s="43"/>
      <c r="AA52" s="43"/>
      <c r="AB52" s="43"/>
      <c r="AC52" s="57"/>
    </row>
    <row r="53" spans="1:30" ht="16.2" customHeight="1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7"/>
      <c r="M53" s="6"/>
      <c r="N53" s="94" t="s">
        <v>117</v>
      </c>
      <c r="O53" s="38"/>
      <c r="P53" s="55"/>
      <c r="Q53" s="55"/>
      <c r="R53" s="89" t="s">
        <v>122</v>
      </c>
      <c r="S53" s="113"/>
      <c r="T53" s="113"/>
      <c r="U53" s="40"/>
      <c r="V53" s="43"/>
      <c r="W53" s="43"/>
      <c r="X53" s="43"/>
      <c r="Y53" s="43"/>
      <c r="Z53" s="43"/>
      <c r="AA53" s="43"/>
      <c r="AB53" s="43"/>
      <c r="AC53" s="57"/>
    </row>
    <row r="54" spans="1:30" ht="16.2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7"/>
      <c r="M54" s="6"/>
      <c r="N54" s="94" t="s">
        <v>2</v>
      </c>
      <c r="O54" s="124"/>
      <c r="P54" s="124"/>
      <c r="Q54" s="124"/>
      <c r="R54" s="124"/>
      <c r="S54" s="124"/>
      <c r="T54" s="124"/>
      <c r="U54" s="40"/>
      <c r="V54" s="43"/>
      <c r="W54" s="43"/>
      <c r="X54" s="43"/>
      <c r="Y54" s="43"/>
      <c r="Z54" s="43"/>
      <c r="AA54" s="43"/>
      <c r="AB54" s="43"/>
      <c r="AC54" s="57"/>
    </row>
    <row r="55" spans="1:30" ht="16.2" customHeight="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7"/>
      <c r="M55" s="6"/>
      <c r="N55" s="89"/>
      <c r="O55" s="111"/>
      <c r="P55" s="111"/>
      <c r="Q55" s="92"/>
      <c r="R55" s="89" t="s">
        <v>120</v>
      </c>
      <c r="S55" s="101"/>
      <c r="T55" s="101"/>
      <c r="U55" s="40"/>
      <c r="V55" s="43"/>
      <c r="W55" s="43"/>
      <c r="X55" s="43"/>
      <c r="Y55" s="43"/>
      <c r="Z55" s="43"/>
      <c r="AA55" s="43"/>
      <c r="AB55" s="43"/>
      <c r="AC55" s="57"/>
    </row>
    <row r="56" spans="1:30" ht="16.2" customHeight="1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M56" s="6"/>
      <c r="N56" s="94" t="s">
        <v>118</v>
      </c>
      <c r="O56" s="103"/>
      <c r="P56" s="103"/>
      <c r="Q56" s="95"/>
      <c r="R56" s="89" t="s">
        <v>121</v>
      </c>
      <c r="S56" s="101"/>
      <c r="T56" s="101"/>
      <c r="U56" s="40"/>
      <c r="V56" s="43"/>
      <c r="W56" s="43"/>
      <c r="X56" s="43"/>
      <c r="Y56" s="43"/>
      <c r="Z56" s="43"/>
      <c r="AA56" s="43"/>
      <c r="AB56" s="43"/>
      <c r="AC56" s="57"/>
    </row>
    <row r="57" spans="1:30" ht="16.2" customHeight="1" x14ac:dyDescent="0.3">
      <c r="M57" s="6"/>
      <c r="N57" s="94" t="s">
        <v>119</v>
      </c>
      <c r="O57" s="103"/>
      <c r="P57" s="103"/>
      <c r="Q57" s="95"/>
      <c r="R57" s="89" t="s">
        <v>121</v>
      </c>
      <c r="S57" s="101"/>
      <c r="T57" s="101"/>
      <c r="U57" s="40"/>
      <c r="V57" s="43"/>
      <c r="W57" s="43"/>
      <c r="X57" s="43"/>
      <c r="Y57" s="43"/>
      <c r="Z57" s="43"/>
      <c r="AA57" s="43"/>
      <c r="AB57" s="43"/>
      <c r="AC57" s="57"/>
    </row>
    <row r="58" spans="1:30" x14ac:dyDescent="0.3">
      <c r="P58" s="17"/>
      <c r="Q58" s="17"/>
      <c r="R58" s="17"/>
      <c r="S58" s="17"/>
      <c r="T58" s="17"/>
      <c r="U58" s="17"/>
    </row>
    <row r="59" spans="1:30" x14ac:dyDescent="0.3">
      <c r="G59" s="98"/>
    </row>
    <row r="60" spans="1:30" ht="18" x14ac:dyDescent="0.3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</row>
  </sheetData>
  <sheetProtection algorithmName="SHA-512" hashValue="yPwQHvdLwpDWpDPAZ2MOEzIxB2sOq7IEXpGXawMj7fe1eC/LtFIBkgQKU3RPh0Mc0NuVQfdWV0MWU1DUnhngng==" saltValue="WrucFWV57fD/Ur6Zp3KVrQ==" spinCount="100000" sheet="1" objects="1" scenarios="1"/>
  <mergeCells count="134">
    <mergeCell ref="N4:P7"/>
    <mergeCell ref="Q8:AB8"/>
    <mergeCell ref="A2:AD2"/>
    <mergeCell ref="C5:C13"/>
    <mergeCell ref="E5:E13"/>
    <mergeCell ref="H5:H13"/>
    <mergeCell ref="F8:F13"/>
    <mergeCell ref="I8:I13"/>
    <mergeCell ref="K8:K13"/>
    <mergeCell ref="Z9:AB9"/>
    <mergeCell ref="Z10:AB10"/>
    <mergeCell ref="W12:Y12"/>
    <mergeCell ref="Z12:AB12"/>
    <mergeCell ref="W13:Y13"/>
    <mergeCell ref="Z13:AB13"/>
    <mergeCell ref="Q14:S14"/>
    <mergeCell ref="O23:O25"/>
    <mergeCell ref="O9:O10"/>
    <mergeCell ref="P9:P10"/>
    <mergeCell ref="Q9:S9"/>
    <mergeCell ref="Q10:S10"/>
    <mergeCell ref="T9:V9"/>
    <mergeCell ref="T10:V10"/>
    <mergeCell ref="W9:Y9"/>
    <mergeCell ref="W10:Y10"/>
    <mergeCell ref="S24:T24"/>
    <mergeCell ref="U24:V24"/>
    <mergeCell ref="W24:X24"/>
    <mergeCell ref="Y24:Z24"/>
    <mergeCell ref="Q25:V25"/>
    <mergeCell ref="W25:AB25"/>
    <mergeCell ref="Y31:Z31"/>
    <mergeCell ref="AA31:AB31"/>
    <mergeCell ref="AA24:AB24"/>
    <mergeCell ref="Q26:R26"/>
    <mergeCell ref="Q11:S11"/>
    <mergeCell ref="T11:V11"/>
    <mergeCell ref="W11:Y11"/>
    <mergeCell ref="Z11:AB11"/>
    <mergeCell ref="Q12:S12"/>
    <mergeCell ref="Q13:S13"/>
    <mergeCell ref="Q24:R24"/>
    <mergeCell ref="W14:Y14"/>
    <mergeCell ref="Z14:AB14"/>
    <mergeCell ref="W15:Y15"/>
    <mergeCell ref="Z15:AB15"/>
    <mergeCell ref="W16:Y16"/>
    <mergeCell ref="Z16:AB16"/>
    <mergeCell ref="Q15:S15"/>
    <mergeCell ref="Q16:S16"/>
    <mergeCell ref="T12:V12"/>
    <mergeCell ref="T13:V13"/>
    <mergeCell ref="T14:V14"/>
    <mergeCell ref="T15:V15"/>
    <mergeCell ref="T16:V16"/>
    <mergeCell ref="Q27:R27"/>
    <mergeCell ref="Q28:R28"/>
    <mergeCell ref="Q29:R29"/>
    <mergeCell ref="Q30:R30"/>
    <mergeCell ref="Q31:R31"/>
    <mergeCell ref="S27:T27"/>
    <mergeCell ref="S29:T29"/>
    <mergeCell ref="S31:T31"/>
    <mergeCell ref="W31:X31"/>
    <mergeCell ref="U26:V26"/>
    <mergeCell ref="W26:X26"/>
    <mergeCell ref="Y26:Z26"/>
    <mergeCell ref="AA26:AB26"/>
    <mergeCell ref="U29:V29"/>
    <mergeCell ref="W29:X29"/>
    <mergeCell ref="Y29:Z29"/>
    <mergeCell ref="AA29:AB29"/>
    <mergeCell ref="S30:T30"/>
    <mergeCell ref="U30:V30"/>
    <mergeCell ref="W30:X30"/>
    <mergeCell ref="Y30:Z30"/>
    <mergeCell ref="AA30:AB30"/>
    <mergeCell ref="U27:V27"/>
    <mergeCell ref="W27:X27"/>
    <mergeCell ref="Y27:Z27"/>
    <mergeCell ref="AA27:AB27"/>
    <mergeCell ref="S28:T28"/>
    <mergeCell ref="U28:V28"/>
    <mergeCell ref="W28:X28"/>
    <mergeCell ref="Y28:Z28"/>
    <mergeCell ref="AA28:AB28"/>
    <mergeCell ref="S26:T26"/>
    <mergeCell ref="A60:AD60"/>
    <mergeCell ref="A22:K23"/>
    <mergeCell ref="AC9:AC10"/>
    <mergeCell ref="AC24:AC25"/>
    <mergeCell ref="S56:T56"/>
    <mergeCell ref="O54:T54"/>
    <mergeCell ref="O55:P55"/>
    <mergeCell ref="O56:P56"/>
    <mergeCell ref="S44:T44"/>
    <mergeCell ref="O45:R45"/>
    <mergeCell ref="S49:T49"/>
    <mergeCell ref="P24:P25"/>
    <mergeCell ref="N19:P22"/>
    <mergeCell ref="H25:K25"/>
    <mergeCell ref="H24:K24"/>
    <mergeCell ref="H26:K26"/>
    <mergeCell ref="Q23:AB23"/>
    <mergeCell ref="W36:AB36"/>
    <mergeCell ref="W35:AB35"/>
    <mergeCell ref="W33:AB33"/>
    <mergeCell ref="W34:AB34"/>
    <mergeCell ref="U31:V31"/>
    <mergeCell ref="D28:K28"/>
    <mergeCell ref="D29:K29"/>
    <mergeCell ref="D30:K30"/>
    <mergeCell ref="A43:J43"/>
    <mergeCell ref="S53:T53"/>
    <mergeCell ref="A30:C30"/>
    <mergeCell ref="A28:C28"/>
    <mergeCell ref="A29:C29"/>
    <mergeCell ref="N34:T36"/>
    <mergeCell ref="A41:J42"/>
    <mergeCell ref="A44:J44"/>
    <mergeCell ref="A45:J46"/>
    <mergeCell ref="A47:J48"/>
    <mergeCell ref="A49:J49"/>
    <mergeCell ref="A50:J50"/>
    <mergeCell ref="S55:T55"/>
    <mergeCell ref="S50:T50"/>
    <mergeCell ref="O57:P57"/>
    <mergeCell ref="S57:T57"/>
    <mergeCell ref="A31:C32"/>
    <mergeCell ref="D31:K32"/>
    <mergeCell ref="S43:T43"/>
    <mergeCell ref="O40:T40"/>
    <mergeCell ref="O41:T41"/>
    <mergeCell ref="O42:T42"/>
  </mergeCells>
  <phoneticPr fontId="2" type="noConversion"/>
  <printOptions horizontalCentered="1"/>
  <pageMargins left="0" right="0" top="0" bottom="0" header="0" footer="0"/>
  <pageSetup scale="5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warning" allowBlank="1" showInputMessage="1" showErrorMessage="1" xr:uid="{11BBC451-0CE9-41D6-9771-705A2A1F53D3}">
          <x14:formula1>
            <xm:f>Dropdown!$D$1:$D$5</xm:f>
          </x14:formula1>
          <xm:sqref>AB44:AC44</xm:sqref>
        </x14:dataValidation>
        <x14:dataValidation type="list" allowBlank="1" showInputMessage="1" showErrorMessage="1" xr:uid="{C06E73C9-CA0A-4EFD-B465-2F124C995509}">
          <x14:formula1>
            <xm:f>Dropdown!$C$1:$C$2</xm:f>
          </x14:formula1>
          <xm:sqref>AC34</xm:sqref>
        </x14:dataValidation>
        <x14:dataValidation type="list" allowBlank="1" showInputMessage="1" showErrorMessage="1" prompt="(Please select from the arrow button)" xr:uid="{6940217C-90AC-47D8-BA11-8E316EF3123D}">
          <x14:formula1>
            <xm:f>Dropdown!$A$2:$A$4</xm:f>
          </x14:formula1>
          <xm:sqref>O11:O16</xm:sqref>
        </x14:dataValidation>
        <x14:dataValidation type="list" allowBlank="1" showInputMessage="1" showErrorMessage="1" prompt="(Please select from the arrow button)" xr:uid="{EDF13313-A864-47BC-B35E-B070DF81F502}">
          <x14:formula1>
            <xm:f>Dropdown!$B$2:$B$4</xm:f>
          </x14:formula1>
          <xm:sqref>O26:O31</xm:sqref>
        </x14:dataValidation>
        <x14:dataValidation type="list" errorStyle="warning" allowBlank="1" showInputMessage="1" showErrorMessage="1" prompt="(Please select from the arrow button)" xr:uid="{8C67E720-FAC7-4374-A334-16C47C0379F4}">
          <x14:formula1>
            <xm:f>Dropdown!$D$1:$D$5</xm:f>
          </x14:formula1>
          <xm:sqref>S53:T53</xm:sqref>
        </x14:dataValidation>
        <x14:dataValidation type="list" allowBlank="1" showInputMessage="1" showErrorMessage="1" prompt="(Please select from the arrow button)" xr:uid="{40C14B2A-1C33-4F03-AF0B-1B72E4F28CBE}">
          <x14:formula1>
            <xm:f>Dropdown!$E$1:$E$38</xm:f>
          </x14:formula1>
          <xm:sqref>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0CBD-C650-4161-831A-F7BCFA212BA6}">
  <dimension ref="A1:E38"/>
  <sheetViews>
    <sheetView workbookViewId="0">
      <selection activeCell="D27" sqref="D27"/>
    </sheetView>
  </sheetViews>
  <sheetFormatPr defaultRowHeight="13.2" x14ac:dyDescent="0.25"/>
  <cols>
    <col min="4" max="4" width="10.6640625" customWidth="1"/>
  </cols>
  <sheetData>
    <row r="1" spans="1:5" x14ac:dyDescent="0.25">
      <c r="A1" s="28" t="s">
        <v>48</v>
      </c>
      <c r="B1" s="28" t="s">
        <v>48</v>
      </c>
      <c r="C1" s="3">
        <v>0.2</v>
      </c>
      <c r="D1" s="2" t="s">
        <v>37</v>
      </c>
      <c r="E1" s="2" t="s">
        <v>79</v>
      </c>
    </row>
    <row r="2" spans="1:5" x14ac:dyDescent="0.25">
      <c r="A2" s="2" t="s">
        <v>47</v>
      </c>
      <c r="B2" s="2" t="s">
        <v>55</v>
      </c>
      <c r="C2" s="3">
        <v>0.25</v>
      </c>
      <c r="D2" s="2" t="s">
        <v>38</v>
      </c>
      <c r="E2" s="2" t="s">
        <v>80</v>
      </c>
    </row>
    <row r="3" spans="1:5" x14ac:dyDescent="0.25">
      <c r="A3" s="2" t="s">
        <v>42</v>
      </c>
      <c r="B3" s="2" t="s">
        <v>44</v>
      </c>
      <c r="D3" s="2" t="s">
        <v>39</v>
      </c>
      <c r="E3" s="2" t="s">
        <v>81</v>
      </c>
    </row>
    <row r="4" spans="1:5" x14ac:dyDescent="0.25">
      <c r="A4" s="2" t="s">
        <v>43</v>
      </c>
      <c r="B4" s="2" t="s">
        <v>45</v>
      </c>
      <c r="D4" s="2" t="s">
        <v>40</v>
      </c>
      <c r="E4" s="2" t="s">
        <v>82</v>
      </c>
    </row>
    <row r="5" spans="1:5" x14ac:dyDescent="0.25">
      <c r="A5" s="2"/>
      <c r="B5" s="2"/>
      <c r="D5" s="2" t="s">
        <v>41</v>
      </c>
      <c r="E5" s="2" t="s">
        <v>83</v>
      </c>
    </row>
    <row r="6" spans="1:5" x14ac:dyDescent="0.25">
      <c r="A6" s="2"/>
      <c r="B6" s="2"/>
      <c r="E6" s="2" t="s">
        <v>84</v>
      </c>
    </row>
    <row r="7" spans="1:5" x14ac:dyDescent="0.25">
      <c r="E7" s="2" t="s">
        <v>85</v>
      </c>
    </row>
    <row r="8" spans="1:5" x14ac:dyDescent="0.25">
      <c r="E8" s="2" t="s">
        <v>86</v>
      </c>
    </row>
    <row r="9" spans="1:5" x14ac:dyDescent="0.25">
      <c r="E9" s="2" t="s">
        <v>87</v>
      </c>
    </row>
    <row r="10" spans="1:5" x14ac:dyDescent="0.25">
      <c r="E10" s="2" t="s">
        <v>88</v>
      </c>
    </row>
    <row r="11" spans="1:5" x14ac:dyDescent="0.25">
      <c r="E11" s="2" t="s">
        <v>89</v>
      </c>
    </row>
    <row r="12" spans="1:5" x14ac:dyDescent="0.25">
      <c r="E12" s="2" t="s">
        <v>90</v>
      </c>
    </row>
    <row r="13" spans="1:5" x14ac:dyDescent="0.25">
      <c r="E13" s="2" t="s">
        <v>91</v>
      </c>
    </row>
    <row r="14" spans="1:5" x14ac:dyDescent="0.25">
      <c r="E14" s="2" t="s">
        <v>92</v>
      </c>
    </row>
    <row r="15" spans="1:5" x14ac:dyDescent="0.25">
      <c r="E15" s="2" t="s">
        <v>93</v>
      </c>
    </row>
    <row r="16" spans="1:5" x14ac:dyDescent="0.25">
      <c r="E16" s="2" t="s">
        <v>94</v>
      </c>
    </row>
    <row r="17" spans="5:5" x14ac:dyDescent="0.25">
      <c r="E17" s="2" t="s">
        <v>95</v>
      </c>
    </row>
    <row r="18" spans="5:5" x14ac:dyDescent="0.25">
      <c r="E18" s="2" t="s">
        <v>96</v>
      </c>
    </row>
    <row r="19" spans="5:5" x14ac:dyDescent="0.25">
      <c r="E19" s="2" t="s">
        <v>97</v>
      </c>
    </row>
    <row r="20" spans="5:5" x14ac:dyDescent="0.25">
      <c r="E20" s="2" t="s">
        <v>98</v>
      </c>
    </row>
    <row r="21" spans="5:5" x14ac:dyDescent="0.25">
      <c r="E21" s="2" t="s">
        <v>99</v>
      </c>
    </row>
    <row r="22" spans="5:5" x14ac:dyDescent="0.25">
      <c r="E22" s="2" t="s">
        <v>100</v>
      </c>
    </row>
    <row r="23" spans="5:5" x14ac:dyDescent="0.25">
      <c r="E23" s="2" t="s">
        <v>101</v>
      </c>
    </row>
    <row r="24" spans="5:5" x14ac:dyDescent="0.25">
      <c r="E24" s="2" t="s">
        <v>102</v>
      </c>
    </row>
    <row r="25" spans="5:5" x14ac:dyDescent="0.25">
      <c r="E25" s="2" t="s">
        <v>103</v>
      </c>
    </row>
    <row r="26" spans="5:5" x14ac:dyDescent="0.25">
      <c r="E26" s="2" t="s">
        <v>104</v>
      </c>
    </row>
    <row r="27" spans="5:5" x14ac:dyDescent="0.25">
      <c r="E27" s="2" t="s">
        <v>105</v>
      </c>
    </row>
    <row r="28" spans="5:5" x14ac:dyDescent="0.25">
      <c r="E28" s="2" t="s">
        <v>106</v>
      </c>
    </row>
    <row r="29" spans="5:5" x14ac:dyDescent="0.25">
      <c r="E29" s="2" t="s">
        <v>107</v>
      </c>
    </row>
    <row r="30" spans="5:5" x14ac:dyDescent="0.25">
      <c r="E30" s="2" t="s">
        <v>108</v>
      </c>
    </row>
    <row r="31" spans="5:5" x14ac:dyDescent="0.25">
      <c r="E31" s="2" t="s">
        <v>109</v>
      </c>
    </row>
    <row r="32" spans="5:5" x14ac:dyDescent="0.25">
      <c r="E32" s="2" t="s">
        <v>110</v>
      </c>
    </row>
    <row r="33" spans="5:5" x14ac:dyDescent="0.25">
      <c r="E33" s="2" t="s">
        <v>111</v>
      </c>
    </row>
    <row r="34" spans="5:5" x14ac:dyDescent="0.25">
      <c r="E34" s="2" t="s">
        <v>112</v>
      </c>
    </row>
    <row r="35" spans="5:5" x14ac:dyDescent="0.25">
      <c r="E35" s="2" t="s">
        <v>113</v>
      </c>
    </row>
    <row r="36" spans="5:5" x14ac:dyDescent="0.25">
      <c r="E36" s="2" t="s">
        <v>114</v>
      </c>
    </row>
    <row r="37" spans="5:5" x14ac:dyDescent="0.25">
      <c r="E37" s="2" t="s">
        <v>115</v>
      </c>
    </row>
    <row r="38" spans="5:5" x14ac:dyDescent="0.25">
      <c r="E38" s="2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A7415984EEA49A4CC2DC741651EEB" ma:contentTypeVersion="12" ma:contentTypeDescription="Create a new document." ma:contentTypeScope="" ma:versionID="935fba4c239a0393547537d664d5d523">
  <xsd:schema xmlns:xsd="http://www.w3.org/2001/XMLSchema" xmlns:xs="http://www.w3.org/2001/XMLSchema" xmlns:p="http://schemas.microsoft.com/office/2006/metadata/properties" xmlns:ns2="ce27cb49-27fd-4ebb-bf07-a2385c66c8a1" targetNamespace="http://schemas.microsoft.com/office/2006/metadata/properties" ma:root="true" ma:fieldsID="0b71ca8cea38364b4a8f65e63d0abad6" ns2:_="">
    <xsd:import namespace="ce27cb49-27fd-4ebb-bf07-a2385c66c8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27cb49-27fd-4ebb-bf07-a2385c66c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6e76154-a481-4f1a-829f-15f37acf70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27cb49-27fd-4ebb-bf07-a2385c66c8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CB9346-6F27-44AE-A3FA-6C836429FB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2D2C44-5D52-4582-8D4E-ADB6D5C523CC}"/>
</file>

<file path=customXml/itemProps3.xml><?xml version="1.0" encoding="utf-8"?>
<ds:datastoreItem xmlns:ds="http://schemas.openxmlformats.org/officeDocument/2006/customXml" ds:itemID="{C6BED653-845F-4E89-A9C9-8CC1710F8297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e8c01e7-98ad-4349-8086-b6976d73a0e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 Order Form</vt:lpstr>
      <vt:lpstr>Dropdown</vt:lpstr>
      <vt:lpstr>'2026 Order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lam</dc:creator>
  <cp:lastModifiedBy>Lum Li Yen</cp:lastModifiedBy>
  <cp:lastPrinted>2026-07-23T16:46:12Z</cp:lastPrinted>
  <dcterms:created xsi:type="dcterms:W3CDTF">2005-07-26T17:05:40Z</dcterms:created>
  <dcterms:modified xsi:type="dcterms:W3CDTF">2026-07-23T16:48:09Z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0x010100D59A7415984EEA49A4CC2DC741651EEB</vt:lpwstr>
  </property>
</Properties>
</file>